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0" yWindow="210" windowWidth="17385" windowHeight="13710"/>
  </bookViews>
  <sheets>
    <sheet name="Cena" sheetId="1" r:id="rId1"/>
    <sheet name="Gwarancja" sheetId="9" r:id="rId2"/>
  </sheets>
  <definedNames>
    <definedName name="_xlnm._FilterDatabase" localSheetId="0" hidden="1">Cena!$O$4:$O$7</definedName>
    <definedName name="_xlnm.Criteria" localSheetId="0">Cena!$L$5:$L$6</definedName>
    <definedName name="_xlnm.Print_Area" localSheetId="0">Cena!$A$1:$S$61</definedName>
    <definedName name="_xlnm.Print_Area" localSheetId="1">Gwarancja!$A$1:$G$62</definedName>
    <definedName name="_xlnm.Print_Titles" localSheetId="0">Cena!$1:$4</definedName>
    <definedName name="_xlnm.Print_Titles" localSheetId="1">Gwarancja!$9:$9</definedName>
  </definedNames>
  <calcPr calcId="145621"/>
</workbook>
</file>

<file path=xl/calcChain.xml><?xml version="1.0" encoding="utf-8"?>
<calcChain xmlns="http://schemas.openxmlformats.org/spreadsheetml/2006/main">
  <c r="F30" i="1" l="1"/>
  <c r="F21" i="1"/>
  <c r="F12" i="1"/>
  <c r="M59" i="1" l="1"/>
  <c r="F59" i="1"/>
  <c r="G59" i="1" s="1"/>
  <c r="M50" i="1"/>
  <c r="M51" i="1"/>
  <c r="M52" i="1"/>
  <c r="M53" i="1"/>
  <c r="M54" i="1"/>
  <c r="M55" i="1"/>
  <c r="M56" i="1"/>
  <c r="M57" i="1"/>
  <c r="M58" i="1"/>
  <c r="F58" i="1"/>
  <c r="G58" i="1" s="1"/>
  <c r="F57" i="1"/>
  <c r="G57" i="1" s="1"/>
  <c r="F56" i="1"/>
  <c r="G56" i="1" s="1"/>
  <c r="F55" i="1"/>
  <c r="G55" i="1" s="1"/>
  <c r="F54" i="1"/>
  <c r="G54" i="1" s="1"/>
  <c r="F53" i="1"/>
  <c r="G53" i="1" s="1"/>
  <c r="F52" i="1"/>
  <c r="G52" i="1" s="1"/>
  <c r="F51" i="1"/>
  <c r="G51" i="1" s="1"/>
  <c r="F50" i="1"/>
  <c r="G50" i="1" s="1"/>
  <c r="M29" i="1"/>
  <c r="M30" i="1"/>
  <c r="M31" i="1"/>
  <c r="M32" i="1"/>
  <c r="M33" i="1"/>
  <c r="M48" i="1"/>
  <c r="M49" i="1"/>
  <c r="M41" i="1"/>
  <c r="M42" i="1"/>
  <c r="M43" i="1"/>
  <c r="M44" i="1"/>
  <c r="M45" i="1"/>
  <c r="M46" i="1"/>
  <c r="M37" i="1"/>
  <c r="M38" i="1"/>
  <c r="M34" i="1"/>
  <c r="M35" i="1"/>
  <c r="M36" i="1"/>
  <c r="M39" i="1"/>
  <c r="M40" i="1"/>
  <c r="M47" i="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F32" i="1"/>
  <c r="G32" i="1" s="1"/>
  <c r="F31" i="1"/>
  <c r="G31" i="1" s="1"/>
  <c r="F29" i="1" l="1"/>
  <c r="G29" i="1" s="1"/>
  <c r="M6" i="1" l="1"/>
  <c r="M7" i="1"/>
  <c r="M8" i="1"/>
  <c r="M9" i="1"/>
  <c r="M10" i="1"/>
  <c r="M11" i="1"/>
  <c r="M12" i="1"/>
  <c r="M13" i="1"/>
  <c r="M14" i="1"/>
  <c r="M15" i="1"/>
  <c r="M16" i="1"/>
  <c r="M17" i="1"/>
  <c r="M18" i="1"/>
  <c r="M19" i="1"/>
  <c r="M20" i="1"/>
  <c r="M23" i="1"/>
  <c r="M24" i="1"/>
  <c r="M25" i="1"/>
  <c r="M26" i="1"/>
  <c r="M27" i="1"/>
  <c r="M28" i="1"/>
  <c r="M5" i="1"/>
  <c r="F28" i="1" l="1"/>
  <c r="G28" i="1" s="1"/>
  <c r="F27" i="1"/>
  <c r="G27" i="1" s="1"/>
  <c r="F26" i="1"/>
  <c r="G26" i="1" s="1"/>
  <c r="F25" i="1"/>
  <c r="G25" i="1" s="1"/>
  <c r="B27" i="9"/>
  <c r="F24" i="1"/>
  <c r="G24" i="1" s="1"/>
  <c r="F23" i="1"/>
  <c r="G23" i="1" s="1"/>
  <c r="F20" i="1"/>
  <c r="G20" i="1" s="1"/>
  <c r="F18" i="1"/>
  <c r="G18" i="1" s="1"/>
  <c r="F19" i="1"/>
  <c r="G19" i="1" s="1"/>
  <c r="F17" i="1"/>
  <c r="G17" i="1" s="1"/>
  <c r="F16" i="1"/>
  <c r="G16" i="1" s="1"/>
  <c r="F14" i="1"/>
  <c r="G14" i="1" s="1"/>
  <c r="F13" i="1"/>
  <c r="G13" i="1" s="1"/>
  <c r="G12" i="1"/>
  <c r="F22" i="1" l="1"/>
  <c r="G22" i="1" s="1"/>
  <c r="M22" i="1"/>
  <c r="F11" i="1"/>
  <c r="G11" i="1" s="1"/>
  <c r="B10" i="9"/>
  <c r="B11" i="9"/>
  <c r="F10" i="1"/>
  <c r="G10" i="1" s="1"/>
  <c r="F9" i="1"/>
  <c r="G9" i="1" s="1"/>
  <c r="C11" i="9" l="1"/>
  <c r="B12" i="9"/>
  <c r="C12" i="9"/>
  <c r="B13" i="9"/>
  <c r="C13" i="9"/>
  <c r="B14" i="9"/>
  <c r="C14" i="9"/>
  <c r="B15" i="9"/>
  <c r="C15" i="9"/>
  <c r="B16" i="9"/>
  <c r="C16" i="9"/>
  <c r="B17" i="9"/>
  <c r="B18" i="9"/>
  <c r="B19" i="9"/>
  <c r="C19" i="9"/>
  <c r="B20" i="9"/>
  <c r="C20" i="9"/>
  <c r="B21" i="9"/>
  <c r="C21" i="9"/>
  <c r="B22" i="9"/>
  <c r="C22" i="9"/>
  <c r="B23" i="9"/>
  <c r="C23" i="9"/>
  <c r="B24" i="9"/>
  <c r="C24" i="9"/>
  <c r="B25" i="9"/>
  <c r="C25" i="9"/>
  <c r="B26" i="9"/>
  <c r="C10" i="9"/>
  <c r="F6" i="1"/>
  <c r="G6" i="1" s="1"/>
  <c r="F7" i="1"/>
  <c r="G7" i="1" s="1"/>
  <c r="F8" i="1"/>
  <c r="G8" i="1" s="1"/>
  <c r="F5" i="1"/>
  <c r="G5" i="1" s="1"/>
  <c r="M21" i="1"/>
  <c r="M61" i="1" s="1"/>
  <c r="G21" i="1"/>
  <c r="G61" i="1" l="1"/>
</calcChain>
</file>

<file path=xl/sharedStrings.xml><?xml version="1.0" encoding="utf-8"?>
<sst xmlns="http://schemas.openxmlformats.org/spreadsheetml/2006/main" count="434" uniqueCount="135">
  <si>
    <t>Czas naprawy</t>
  </si>
  <si>
    <t>L.p.</t>
  </si>
  <si>
    <t xml:space="preserve">              Opis przedmiotu zamówienia</t>
  </si>
  <si>
    <t>Ilość</t>
  </si>
  <si>
    <t xml:space="preserve">Załącznik nr 2     </t>
  </si>
  <si>
    <t>Termin gwarancji</t>
  </si>
  <si>
    <t>Liczba napraw</t>
  </si>
  <si>
    <t>1. Termin gwarancji, tj okres jaki obejmuje gwarancja.</t>
  </si>
  <si>
    <t>3. Liczba napraw gwarancyjnych tego samego elementu zobowiązująca wykonawcę do wymiany urządzenia na nowe.</t>
  </si>
  <si>
    <t>4. Czas naprawy gwarancyjnej po którego przekroczeniu przedłuża się gwarancję.</t>
  </si>
  <si>
    <t>VAT (%)</t>
  </si>
  <si>
    <t>Cena za całość z VAT</t>
  </si>
  <si>
    <t>Wnioskodawca</t>
  </si>
  <si>
    <r>
      <t>WIP-ZP-F01 -Formularz asortymentowo - cenowy</t>
    </r>
    <r>
      <rPr>
        <b/>
        <sz val="10"/>
        <rFont val="Times New Roman"/>
        <family val="1"/>
      </rPr>
      <t xml:space="preserve">   2/2    </t>
    </r>
  </si>
  <si>
    <t>2. Czas reakcji.</t>
  </si>
  <si>
    <t>Jednostka wewnętrzna Wydziału finansująca zakup</t>
  </si>
  <si>
    <t>Rafał Świercz</t>
  </si>
  <si>
    <t>ITW</t>
  </si>
  <si>
    <t>36 miesięcy</t>
  </si>
  <si>
    <t>24 miesiące</t>
  </si>
  <si>
    <r>
      <t>Switch,</t>
    </r>
    <r>
      <rPr>
        <sz val="10"/>
        <rFont val="Times New Roman"/>
        <family val="1"/>
        <charset val="238"/>
      </rPr>
      <t xml:space="preserve"> Typ przełącznika: Unmanaged ; Przełącznik wielowarstwowy: L2 ; obsługa jakość serwisu (QoS): Tak ;Zarządzanie przez stronę www: Nie ; Łączność: Podstawowe przełączanie RJ-45; Liczba portów Ethernet:min. 16 ; Podstawowe przełączania Ethernet RJ-45 porty typ: Gigabit Ethernet (10/100/1000); Technologia okablowania Copper Ethernet: 1000BASE-T,100BASE-TX,10BASE-T ;Ilość portów Gigabit Ethernet: min. 16 ; Sieć komputerowa: Standardy komunikacyjne: IEEE 802.1p,IEEE 802.3,IEEE 802.3ab,IEEE 802.3az,IEEE 802.3u,IEEE 802.3x; Pełny dupleks: Tak ; Blokowanie head-of-line (HOL): Tak ; Podpora kontroli przepływu: Tak 
Automatyczne MDI/MDI-X: Tak ; Przekazanie (audycja) Danych: Przepustowość rutowania/przełączania: 32 Gbit/s; Przepustowość: 23.8 Mpps; Liczba kolejek: 4 ; Zgodny z Jumbo Frames: Tak ; Design: Kolor produktu: Czarny; Diody LED: Tak ; Certyfikaty: UL (UL 60950), CSA (CSA 22.2), CE mark, FCC Part 15 (CFR 47) Class A, FCC Class B ; Pojemność pamięci wewnętrznej: 128 MB; Zarządzanie energią: Napięcie wejściowe AC: 110-240 V, Częstotliwość wejściowa AC: 50/60 Hz; Warunki zewnętrzne: Zakres temperatur (eksploatacja): 0 - 40 °C; Zakres temperatur (przechowywanie): -20 - 70 °C; Zakres wilgotności względnej: 10 - 90 %; Dopuszczalna wilgotność względna: 5 - 90 %
Waga i rozmiary: max.: Szerokość produktu: 279.4 mm; Długość urządzenia: 170 mm; Wysokość urządzenia: 44.5 mm, Waga max. produktu: 2130 g.
</t>
    </r>
  </si>
  <si>
    <r>
      <t xml:space="preserve">Dysk SSD 256GB z interfejsem SATA, </t>
    </r>
    <r>
      <rPr>
        <sz val="10"/>
        <rFont val="Times New Roman"/>
        <family val="1"/>
        <charset val="238"/>
      </rPr>
      <t xml:space="preserve">wewnętrzny. Prędkość odczytu min. 560 MB/s, prędkość  zapisu min. 520 MB/s </t>
    </r>
  </si>
  <si>
    <r>
      <t>Klawiatura przewodowa,</t>
    </r>
    <r>
      <rPr>
        <sz val="10"/>
        <rFont val="Times New Roman"/>
        <family val="1"/>
        <charset val="238"/>
      </rPr>
      <t xml:space="preserve"> złącze USB, układ US o niskim skoku, poziomy enter, duży backspace, odporna na zachlapanie, składane nóżki, kolor czarny,  </t>
    </r>
  </si>
  <si>
    <r>
      <t>Mysz optyczna przewodowa</t>
    </r>
    <r>
      <rPr>
        <sz val="10"/>
        <color indexed="8"/>
        <rFont val="Times New Roman"/>
        <family val="1"/>
        <charset val="1"/>
      </rPr>
      <t xml:space="preserve">,• mysz optyczna z rolką, sensor optyczny o rozdzielczości 800 dpi, 3 przyciski (w tym 1 pokrętło), złącze USB, kolor czarny mysz , kabel długość 180 cm. </t>
    </r>
  </si>
  <si>
    <r>
      <t xml:space="preserve">Komputer stacjonarny. </t>
    </r>
    <r>
      <rPr>
        <sz val="10"/>
        <rFont val="Times New Roman"/>
        <family val="1"/>
        <charset val="238"/>
      </rPr>
      <t xml:space="preserve">Komputer stacjonarny wykorzystaywany w pracach badawczo – rozwojowych z wykorzystaniem dedykowanego specjalistycznego oprogramowania oraz pracy w programach CAD/CAM/CAE: NX, CREO.
• Płyta główna formatu ATX :
 obsługa pamięci DDR4-2400 MHz, DDR4-2133 MHz, do 64 GB, 4 gniazda - 2 wolne po instalacji pamięci RAM; karta dźwiękowa: zintegrowana, karta sieciowa: zintegrowana 10/100/1000 Mbit/s, złącza wewnętrzne: PCIe 3.0 x1 - 3 szt.,  PCI - 1 szt.,  M.2 - 2 szt.,  PCIe 3.0 x16 - 2 szt.,  SATA III (6 Gb/s) - 6 szt., 
• Procesor z dopasowanym układem chłodzenia powinien osiągać w teście wydajności PassMark wynik co najmniej 7425 punktów wynik dostepny na stronie https://www.cpubenchmark.net/cpu.php
• Pamięć min. RAM 2x4GB DDR4:  Częstotliwość pracy 2400 MHz, Opóźnienie   CL 15,  Napięcie  1,2 V,  Radiator, 
• Karta graficzna dedykowana  do grafiki w sytemach CAD/CAM/CAE NX, Creo wymagania min.:  pamięć GDDR3 2GB, 128 bit, liczba rdzeni CUDA 192,  gniazda: 1x Display Port, 1xDVI-D,  Złącze: PCI-E 2.0 PCI-E 16x,  obsługiwane standardy OpenGL 4.5, DirectX 11, Shader Model 5.0, wpospomaganie sprzętowe OpenGL; maksymalny pobór mocy 45 W;  Oferowana karta graficzna musi osiągać w teście PassMark Performance Test co najmniej wynik 834 punktów w G3D Mark, wynik dostępny na stronie: https://www.videocardbenchmark.net/gpu.php?gpu=Quadro+K420&amp;id=2992 
• Pamięć masowa: dysk twardy SSD 1 sztuka wymagania min.: pojemność 256 GB,  interfejs: SATA III, szerokość 2,5”,  Prędkość odczytu min 555 MB/s,  Prędkość zapisu min.: 540 MB/s,  MTBF:2000000 h, • Napęd optyczny 1 sztuka: DVD±RW DL,  interfejs  SATA,  szerokość 5,25”,  zapis DVD+-R: min. 16x, kolor zgodny z obudową
• Obudowa: middle tower (ATX, mATX, mini ITX), kieszenie zewnętrzne: 1x 5,25”,  kieszenie wewnętrzne: 2x 3,5”, 2x 2,5”,  złącza z przodu: 2x USB 3.0 , mikrofon, słuchawki, czytnik kart pamięci SD/microSD,   zamontowane wentylatory z wtyczkami zasilania min. 3 pin: 2x120 mm,  kolor czarny 
• Zasilacz; moc 600 W;  Standard  ATX ; typ PFC  Aktywny ; Sprawność  ponad  85% ; Zabezpieczenia  SCP, OPP, UVP, OVP; Wtyczki: EPS12V 20+4 (24) pin - 1 szt.; MOLEX 4-pin - 2 szt.;  SATA - 6 szt.; PCI-E 2.0 6+2 (8) pin - 2 szt.;  CPU 8-pin - 1 szt. </t>
    </r>
    <r>
      <rPr>
        <b/>
        <sz val="10"/>
        <rFont val="Times New Roman"/>
        <family val="1"/>
      </rPr>
      <t xml:space="preserve">
</t>
    </r>
  </si>
  <si>
    <r>
      <t xml:space="preserve">Komputer przenosny 
</t>
    </r>
    <r>
      <rPr>
        <sz val="10"/>
        <rFont val="Times New Roman"/>
        <family val="1"/>
        <charset val="238"/>
      </rPr>
      <t xml:space="preserve">Komputer  przenośny wykorzystywany do programowania aplikacji obliczeniowych (w środowisku LabView) oraz pracy CAD/CAM/CAE w sytemach CREO i NX.  :
• Procesor powinien osiągać w teście wydajności Passmark CPU Mark wynik co najmniej 4685 punktów wynik dostępny na stronie https://www.cpubenchmark.net
• Pamięć: min. 8 GB, DDR4-2133 
• Ekran: przekątna 15,6", rozdzielczość 1920 x 1080,  matowy
• Karta graficzna: dwie karty graficzne:
1. Zintegrowana w procesorze z możliwością  dynamicznego przydzielenia pamięci systemowej, ze sprzętowym wsparciem dla DirectX 12. Oferowana karta graficzna musi osiągać w teście PassMark Performance Test co najmniej wynik 937 punktów w G3D Mark, wynik dostępny na stronie: https://www.videocardbenchmark.net/gpu.php?gpu=Intel+HD+620&amp;id=3592
2. Niezintegrowana z procesorem karta graficzna posiadająca własną pamięć  2048 MB GDDR5 (pamięć własna). Oferowana karta graficzna musi osiągać w teście PassMark Performance Test co najmniej wynik 1233 punktów w G3D Mark , wynik dostępny na stronie: https://www.videocardbenchmark.net/gpu.php?gpu=GeForce+940M 
• Dysk twardy: dwa dyski wbudowane: dysk 256 GB SSD M.2, dysk 1 TB HDD SATA
• Karta dźwiękowa: zintegrowana
• Złącza: USB 3.0 - 3 szt.;  USB 2.0 -1 szt, RJ-45 (LAN) - 1 szt; HDMI -1 szt.; D-Sub -  1 szt.;  Wyjście słuchawkowe/wejście mikrofonowe Combo) - 1 szt.
• Komunikacja: WLAN w standardach ac/a/b/g/n;  Bluetooth;  Karta sieciowa  10/100/1000 Mbps
• Wyposażenie: klawiatura podświetlana z blokiem numerycznym, wielodotykowy touchpad, czytnik kart pamięci SD, głośniki stereo, wbudowany mikrofon, kamera 1 MPix, czytnik linii papilarnych, 
• Akumulator: Li-Ion lub lepszy, min. 3 komorowy, min. 3500 mAh
• Waga: maksymalne 2 kg
• Wymiary maksymalne: szerokość 380 mm, głębokość 255 mm, wysokość 20 mm
• Zasilacz (moc dopasowana do komponentów i kabel zasilający w komplecie),
• Gwarancja 36 miesięcy „next business day” – naprawa lub wymiana sprzętu w następnym dniu roboczym w miejscu instalacji
• System operacyjny: zainstalowany Windows 10 64bit PL
</t>
    </r>
    <r>
      <rPr>
        <b/>
        <sz val="10"/>
        <rFont val="Times New Roman"/>
        <family val="1"/>
      </rPr>
      <t xml:space="preserve">
</t>
    </r>
  </si>
  <si>
    <t>24 m-ce</t>
  </si>
  <si>
    <t>24 godz.</t>
  </si>
  <si>
    <t>5 dni roboczych</t>
  </si>
  <si>
    <t>1 rok</t>
  </si>
  <si>
    <t>C. Jasiński</t>
  </si>
  <si>
    <r>
      <t xml:space="preserve">Komputer stacjonarny- Zastosowanie: </t>
    </r>
    <r>
      <rPr>
        <sz val="10"/>
        <rFont val="Times New Roman"/>
        <family val="1"/>
        <charset val="238"/>
      </rPr>
      <t xml:space="preserve">Komputer będzie wykorzystywany do analizy obrazów w systemach wizyjnych oraz do tworzenia modeli kompletowych opartych na metodzie elementów skończonych. Będzie pełnił rolę stanowiska badawczego wykorzystywanego przez studentów. </t>
    </r>
    <r>
      <rPr>
        <b/>
        <sz val="10"/>
        <rFont val="Times New Roman"/>
        <family val="1"/>
        <charset val="238"/>
      </rPr>
      <t xml:space="preserve">Procesor </t>
    </r>
    <r>
      <rPr>
        <sz val="10"/>
        <rFont val="Times New Roman"/>
        <family val="1"/>
        <charset val="238"/>
      </rPr>
      <t xml:space="preserve">Procesor powinien osiągać w teście wydajności PassMark - CPU Mark co najmniej wynik 12340 punktów (wynik dostępny: http://www.cpubenchmark.net/cpu_list.php) </t>
    </r>
    <r>
      <rPr>
        <b/>
        <sz val="10"/>
        <rFont val="Times New Roman"/>
        <family val="1"/>
        <charset val="238"/>
      </rPr>
      <t xml:space="preserve">
Płyta główna </t>
    </r>
    <r>
      <rPr>
        <sz val="10"/>
        <rFont val="Times New Roman"/>
        <family val="1"/>
        <charset val="238"/>
      </rPr>
      <t xml:space="preserve">Wewnętrzne złącza: min. 1 x USB 3.1 , min. 2 x PCIe 3.0 x16, min. 2 x PCIe 2.0 x1, min. SATA III (6 Gb/s), Zewnętrzne złącza: min. 4 x USB 3.1, min. 6 x Audio jack, min. 1 x HDMI, min. 1 x USB 3.1 Gen.2, min. 1 x RJ45 (LAN), min. 1 x DVI-D  Płyta główna musi umożliwiać współpracę dwóch kart graficznych </t>
    </r>
    <r>
      <rPr>
        <b/>
        <sz val="10"/>
        <rFont val="Times New Roman"/>
        <family val="1"/>
        <charset val="238"/>
      </rPr>
      <t xml:space="preserve">Pamięć operacyjna </t>
    </r>
    <r>
      <rPr>
        <sz val="10"/>
        <rFont val="Times New Roman"/>
        <family val="1"/>
        <charset val="238"/>
      </rPr>
      <t xml:space="preserve">min. 16 GB DDR4, min. 3200MHz z możliwością rozbudowy do 64GB (przynajmniej 2 wolne sloty) </t>
    </r>
    <r>
      <rPr>
        <b/>
        <sz val="10"/>
        <rFont val="Times New Roman"/>
        <family val="1"/>
        <charset val="238"/>
      </rPr>
      <t xml:space="preserve">Dysk twardy SSD </t>
    </r>
    <r>
      <rPr>
        <sz val="10"/>
        <rFont val="Times New Roman"/>
        <family val="1"/>
        <charset val="238"/>
      </rPr>
      <t>pojemność</t>
    </r>
    <r>
      <rPr>
        <b/>
        <sz val="10"/>
        <rFont val="Times New Roman"/>
        <family val="1"/>
        <charset val="238"/>
      </rPr>
      <t xml:space="preserve"> </t>
    </r>
    <r>
      <rPr>
        <sz val="10"/>
        <rFont val="Times New Roman"/>
        <family val="1"/>
        <charset val="238"/>
      </rPr>
      <t xml:space="preserve">min. 240 GB, możliwość rozbudowy o kolejny dysk SSD (dla systemu operacyjnego) </t>
    </r>
    <r>
      <rPr>
        <b/>
        <sz val="10"/>
        <rFont val="Times New Roman"/>
        <family val="1"/>
        <charset val="238"/>
      </rPr>
      <t xml:space="preserve">Dysk twardy magnetyczny </t>
    </r>
    <r>
      <rPr>
        <sz val="10"/>
        <rFont val="Times New Roman"/>
        <family val="1"/>
        <charset val="238"/>
      </rPr>
      <t>pojemność</t>
    </r>
    <r>
      <rPr>
        <b/>
        <sz val="10"/>
        <rFont val="Times New Roman"/>
        <family val="1"/>
        <charset val="238"/>
      </rPr>
      <t xml:space="preserve"> </t>
    </r>
    <r>
      <rPr>
        <sz val="10"/>
        <rFont val="Times New Roman"/>
        <family val="1"/>
        <charset val="238"/>
      </rPr>
      <t>min. 2TB, możliwość rozbudowy o kolejny dysk twardy,</t>
    </r>
    <r>
      <rPr>
        <b/>
        <sz val="10"/>
        <rFont val="Times New Roman"/>
        <family val="1"/>
        <charset val="238"/>
      </rPr>
      <t xml:space="preserve"> Napęd optyczny </t>
    </r>
    <r>
      <rPr>
        <sz val="10"/>
        <rFont val="Times New Roman"/>
        <family val="1"/>
        <charset val="238"/>
      </rPr>
      <t xml:space="preserve">DVD+/-RW/R DL, </t>
    </r>
    <r>
      <rPr>
        <b/>
        <sz val="10"/>
        <rFont val="Times New Roman"/>
        <family val="1"/>
        <charset val="238"/>
      </rPr>
      <t xml:space="preserve">Karta graficzna </t>
    </r>
    <r>
      <rPr>
        <sz val="10"/>
        <rFont val="Times New Roman"/>
        <family val="1"/>
        <charset val="238"/>
      </rPr>
      <t xml:space="preserve">Komponent graficzny niezintegrowany z procesorem, z własną pamięcią minimum 6GB oraz GPU do obliczeń równoległych. Karta graficzna powinna osiągać w teście wydajności G3D Mark co najmniej wynik 8713 punktów. (wynik dostępny: http://www.videocardbenchmark.net/high_end_gpus.html) , </t>
    </r>
    <r>
      <rPr>
        <b/>
        <sz val="10"/>
        <rFont val="Times New Roman"/>
        <family val="1"/>
        <charset val="238"/>
      </rPr>
      <t xml:space="preserve">Karta sieciowa </t>
    </r>
    <r>
      <rPr>
        <sz val="10"/>
        <rFont val="Times New Roman"/>
        <family val="1"/>
        <charset val="238"/>
      </rPr>
      <t xml:space="preserve">10/100/1000 MBit/s Ethernet RJ 45 (zintegrowana z płytą główną), </t>
    </r>
    <r>
      <rPr>
        <b/>
        <sz val="10"/>
        <rFont val="Times New Roman"/>
        <family val="1"/>
        <charset val="238"/>
      </rPr>
      <t xml:space="preserve">Karta dźwiękowa </t>
    </r>
    <r>
      <rPr>
        <sz val="10"/>
        <rFont val="Times New Roman"/>
        <family val="1"/>
        <charset val="238"/>
      </rPr>
      <t xml:space="preserve">Zintegrowana z płytą główną, </t>
    </r>
    <r>
      <rPr>
        <b/>
        <sz val="10"/>
        <rFont val="Times New Roman"/>
        <family val="1"/>
        <charset val="238"/>
      </rPr>
      <t xml:space="preserve">Obudowa  </t>
    </r>
    <r>
      <rPr>
        <sz val="10"/>
        <rFont val="Times New Roman"/>
        <family val="1"/>
        <charset val="238"/>
      </rPr>
      <t xml:space="preserve">Co najmniej dwa gniazda USB wyprowadzone na przód obudowy, w tym co najmniej jedno USB 3.1, </t>
    </r>
    <r>
      <rPr>
        <b/>
        <sz val="10"/>
        <rFont val="Times New Roman"/>
        <family val="1"/>
        <charset val="238"/>
      </rPr>
      <t xml:space="preserve">Klawiatura </t>
    </r>
    <r>
      <rPr>
        <sz val="10"/>
        <rFont val="Times New Roman"/>
        <family val="1"/>
        <charset val="238"/>
      </rPr>
      <t xml:space="preserve">Przewodowa pod USB w układzie polski programisty, </t>
    </r>
    <r>
      <rPr>
        <b/>
        <sz val="10"/>
        <rFont val="Times New Roman"/>
        <family val="1"/>
        <charset val="238"/>
      </rPr>
      <t xml:space="preserve">Mysz </t>
    </r>
    <r>
      <rPr>
        <sz val="10"/>
        <rFont val="Times New Roman"/>
        <family val="1"/>
        <charset val="238"/>
      </rPr>
      <t>Przewodowa optyczna pod USB z min. dwoma klawiszami oraz rolką,</t>
    </r>
    <r>
      <rPr>
        <b/>
        <sz val="10"/>
        <rFont val="Times New Roman"/>
        <family val="1"/>
        <charset val="238"/>
      </rPr>
      <t xml:space="preserve">Zasilacz wewnętrzny </t>
    </r>
    <r>
      <rPr>
        <sz val="10"/>
        <rFont val="Times New Roman"/>
        <family val="1"/>
        <charset val="238"/>
      </rPr>
      <t xml:space="preserve">Moc min. 600W, certyfikat 80 PLUS Bronze lub wyższy, min. sprawność  87% przy 230V oraz 20-100% obciążeniu, </t>
    </r>
    <r>
      <rPr>
        <b/>
        <sz val="10"/>
        <rFont val="Times New Roman"/>
        <family val="1"/>
        <charset val="238"/>
      </rPr>
      <t xml:space="preserve">Zainstalowane oprogramowanie </t>
    </r>
    <r>
      <rPr>
        <sz val="10"/>
        <rFont val="Times New Roman"/>
        <family val="1"/>
        <charset val="238"/>
      </rPr>
      <t>Windows 10 (64 bit) PL Professional na dysku SSD</t>
    </r>
  </si>
  <si>
    <t xml:space="preserve"> </t>
  </si>
  <si>
    <r>
      <t xml:space="preserve">Monitor
</t>
    </r>
    <r>
      <rPr>
        <sz val="10"/>
        <rFont val="Times New Roman"/>
        <family val="1"/>
        <charset val="238"/>
      </rPr>
      <t>Ekran min. 28", Rozdzielczość 3840 x 2160 (UHD 4K), Porty HDMI, DVI</t>
    </r>
  </si>
  <si>
    <r>
      <t xml:space="preserve">Dysk zewnętrzny USB 3.0; pojemność </t>
    </r>
    <r>
      <rPr>
        <sz val="10"/>
        <rFont val="Times New Roman"/>
        <family val="1"/>
        <charset val="238"/>
      </rPr>
      <t>min. 4 TB; format 2,5"; interfejs USB 3.0 kompatybilny z USB 2.0
zasilanie z portu USB</t>
    </r>
  </si>
  <si>
    <r>
      <t xml:space="preserve">Komputer AIO (All in One)
</t>
    </r>
    <r>
      <rPr>
        <sz val="10"/>
        <rFont val="Times New Roman"/>
        <family val="1"/>
        <charset val="238"/>
      </rPr>
      <t xml:space="preserve">Procesor: procesor o wydajności minimalnej wg CPU Benchmarks z dnia 3.10.2017-2600 p  https://www.cpubenchmark.net/high_end_cpus.html
Pamięć RAM: 8 GB (DIMM DDR3, 1600 MHz)
Typ ekranu: Matowy, LED, IPS
Przekątna ekranu: 21,5", Rozdzielczość ekranu:1920 x 1080 (FullHD), Karta graficzna: zewnętrzna 1024 MB, Wielkość pamięci karty graficznej: 512 MB GDDR3 (pamięć własna), Dysk twardy: 240 GB SSD SATA III, Wbudowane napędy optyczne: Nagrywarka DVD+/-RW DualLayer, Dźwięk: wbudowany mikrofon, wbudowany głośnik, Zintegrowana karta dźwiękowa zgodna z Intel High Definition Audio
Kamera internetowa: 0.3 Mpix, Łączność: LAN 10/100/1000 Mbps, Wi-Fi: 802.11 b/g/n, Bluetooth, Rodzaje wejść / wyjść - panel tylny: USB 2.0 - 2 szt. Wyjście słuchawkowe/wejście mikrofonowe - 1 szt. HDMI - 1 szt. RJ-45 (LAN) - 1 szt. Czytnik kart pamięci - 1 szt. DC-in (wejście zasilania) - 1 szt. USB 3.1 Gen. 1 (USB 3.0) - 2 szt. Zasilacz 65 W
Zainstalowany system operacyjny: Microsoft Windows 10 Home PL (wersja 64-bitowa) Dołączone oprogramowanie: Partycja recovery (opcja przywrócenia systemu z HDD) Wysokość ok. 397 mm, Szerokość ok. 539 mm, Głębokość ok. 185 mm, masa ok. 5,5 kg, Dołączone akcesoria: Mysz przewodowa, Zasilacz, Klawiatura przewodowa
</t>
    </r>
    <r>
      <rPr>
        <b/>
        <sz val="10"/>
        <rFont val="Times New Roman"/>
        <family val="1"/>
      </rPr>
      <t xml:space="preserve">
</t>
    </r>
  </si>
  <si>
    <t>Prof. nzw. dr hab. Inż. Tadeusz Sałaciński (Przesmycki)</t>
  </si>
  <si>
    <r>
      <t xml:space="preserve">Komputer AIO (All in One)
</t>
    </r>
    <r>
      <rPr>
        <sz val="10"/>
        <rFont val="Times New Roman"/>
        <family val="1"/>
        <charset val="238"/>
      </rPr>
      <t>Procesor: procesor o wydajności minimalnej wg CPU Benchmarks z dnia 3.10.2017 - 6500 p https://www.cpubenchmark.net/high_end_cpus.html
Pamięć RAM:12 GB (SO-DIMM DDR4, 2133 MHz)
Maksymalna obsługiwana ilość pamięci RAM: 32 GB
Ilość gniazd pamięci (ogółem / wolne):2/0
Typ ekranu: Matowy, LED
Przekątna ekranu: 23"
Rozdzielczość ekranu:1920 x 1080 (FullHD)
Karta graficzna: zintegrowana 
Wielkość pamięci karty graficznej: Pamięć współdzielona
Dysk twardy: 256 GB SSD SATA III
Wbudowane napędy optyczne: Nagrywarka DVD+/-RW
Dźwięk: wbudowany mikrofon, wbudowane głośniki stereo
Zintegrowana karta dźwiękowa zgodna z Intel High Definition Audio
Kamera internetowa: 1.3 Mpix
Łączność: LAN 10/100/1000 Mbps
Wi-Fi: 802.11 b/g/n/ac
Bluetooth
Rodzaje wejść / wyjść - panel tylny: HDMI out - 1 szt.
RJ-45 (LAN) - 1 szt.
USB 2.0 - 3 szt.
DC-in (wejście zasilania) - 1 szt.
Rodzaje wejść / wyjść - panel boczny USB 3.1 Gen. 1 (USB 3.0) - 2 szt.
Wyjście słuchawkowe/wejście mikrofonowe - 1 szt.
Czytnik kart pamięci - 1 szt.
Zasilacz 120 W
Zainstalowany system operacyjny: Microsoft Windows 10 Home PL (wersja 64-bitowa)
Dołączone akcesoria: mysz przewodowa, klawiatura przewodowa, Zasilacz</t>
    </r>
    <r>
      <rPr>
        <b/>
        <sz val="10"/>
        <rFont val="Times New Roman"/>
        <family val="1"/>
      </rPr>
      <t xml:space="preserve">
</t>
    </r>
  </si>
  <si>
    <r>
      <t xml:space="preserve">Pamięć USB
</t>
    </r>
    <r>
      <rPr>
        <sz val="10"/>
        <rFont val="Times New Roman"/>
        <family val="1"/>
        <charset val="238"/>
      </rPr>
      <t xml:space="preserve">Pojemność: 64 GB
Interfejs: USB 3.1 Gen. 1 (USB 3.0)
Prędkość odczytu (maksymalna): 100 MB/s, nie minej niż 90MB/s
Szerokość: 22 mm
Wysokość: 56 mm
Grubość: 11 mm
</t>
    </r>
    <r>
      <rPr>
        <b/>
        <sz val="10"/>
        <rFont val="Times New Roman"/>
        <family val="1"/>
      </rPr>
      <t xml:space="preserve">
</t>
    </r>
  </si>
  <si>
    <r>
      <t xml:space="preserve">Monochromatyczna drukarka laserowa formatu A4 </t>
    </r>
    <r>
      <rPr>
        <sz val="10"/>
        <rFont val="Times New Roman"/>
        <family val="1"/>
        <charset val="238"/>
      </rPr>
      <t xml:space="preserve">wyposażona w kartę sieciową, automatyczny podajnik dokumentów, tryb duplex, zintegrowana z kolorowym skanerem, posiadająca funkcje kopiowania. Zgodna z systemem Windows w wersji co najmniej 7. Rozdzielczoœc skanowania 600 dpi. Podajnik 250 arkuszy, prędkość druku co najmniej 25 ppm, toner na co najmniej 1200 stron. 64 MB wbudowanej pamięci, </t>
    </r>
    <r>
      <rPr>
        <b/>
        <sz val="10"/>
        <rFont val="Times New Roman"/>
        <family val="1"/>
      </rPr>
      <t xml:space="preserve">
</t>
    </r>
  </si>
  <si>
    <t>Prof. nzw. dr hab. Inż. Tadeusz Sałaciński (Chrzanowski)</t>
  </si>
  <si>
    <r>
      <t>Konwerter RS-232/422/485 na USB w wersji przemysłowej</t>
    </r>
    <r>
      <rPr>
        <sz val="10"/>
        <rFont val="Times New Roman"/>
        <family val="1"/>
        <charset val="238"/>
      </rPr>
      <t xml:space="preserve">: izolacja 2000V, zasilanie 9~48VDC, temperatura pracy od -40°C do 85°C.-  </t>
    </r>
    <r>
      <rPr>
        <u/>
        <sz val="10"/>
        <rFont val="Times New Roman"/>
        <family val="1"/>
        <charset val="238"/>
      </rPr>
      <t>Cechy</t>
    </r>
    <r>
      <rPr>
        <sz val="10"/>
        <rFont val="Times New Roman"/>
        <family val="1"/>
        <charset val="238"/>
      </rPr>
      <t xml:space="preserve">:    1.Konwertuje USB na 1 RS-232, RS-485 lub RS-422;    2.Stabilna praca,    3.Maksymalnie 32 punkty końcowe po RS-485/422,    4.Odległość transmisji RS-485/422do 1200m,    5.Ochrona izolacyjna 2KVAC na porcie szeregowym,    6.Automatyczna detekcja szybkości transmisji szregowej, prędkość transmisji: 300~115200bps,    7.Przemysłowa konstrukcja, obudowa IP30,    8.Bezwentylatorowy, niski pobór mocy,    9.Plug and play, zewnętrzne zasilanie 9-48VDC lub zasilanie z portu USB,    10.Temperatura przechowywania: -40ºC~85ºC; wilgotność 5% to 95%. </t>
    </r>
    <r>
      <rPr>
        <u/>
        <sz val="10"/>
        <rFont val="Times New Roman"/>
        <family val="1"/>
        <charset val="238"/>
      </rPr>
      <t>Parametry komunikacyjne:</t>
    </r>
    <r>
      <rPr>
        <sz val="10"/>
        <rFont val="Times New Roman"/>
        <family val="1"/>
        <charset val="238"/>
      </rPr>
      <t xml:space="preserve">    Port szeregowy: 1 RS-232/485/422,    USB: VCC, D+,D-,GND,    RS-485: D+, D-,    RS-422: T+, T-, R+, R-,    RS-232: DCD, RXD, TXD, DTR, GND, DSR, RTS, CTSm,    Parzystość bitów: None, Even, Odd, Space, Mark,    Data bity: 7bit, 8bit,    Stop bity: 1bit, 2bit.    </t>
    </r>
    <r>
      <rPr>
        <u/>
        <sz val="10"/>
        <rFont val="Times New Roman"/>
        <family val="1"/>
        <charset val="238"/>
      </rPr>
      <t>Prędkość transmisji:</t>
    </r>
    <r>
      <rPr>
        <sz val="10"/>
        <rFont val="Times New Roman"/>
        <family val="1"/>
        <charset val="238"/>
      </rPr>
      <t xml:space="preserve"> 300bps~115200bps,    Kontrola przepływu: nie jest wymagane sterowanie przepływem,    RS-485/422 do 32 odbiorników,    Odległość transmisji: RS-485/422 do 1200m, RS-232 do 15m, USB do 5m. </t>
    </r>
    <r>
      <rPr>
        <u/>
        <sz val="10"/>
        <rFont val="Times New Roman"/>
        <family val="1"/>
        <charset val="238"/>
      </rPr>
      <t>Interfejs:</t>
    </r>
    <r>
      <rPr>
        <sz val="10"/>
        <rFont val="Times New Roman"/>
        <family val="1"/>
        <charset val="238"/>
      </rPr>
      <t xml:space="preserve">    Port USB: USB typ A żeński,    RS-232: męskie DB9,    RS-485/422: 5 bitów,    RS-485/422: ochrona izolacyjne 2KVAC, ochrona elektrostatyczna 8KV,    Zasilanie: ochrona elektrostatyczna 8KV. </t>
    </r>
    <r>
      <rPr>
        <u/>
        <sz val="10"/>
        <rFont val="Times New Roman"/>
        <family val="1"/>
        <charset val="238"/>
      </rPr>
      <t>Diody LED:</t>
    </r>
    <r>
      <rPr>
        <sz val="10"/>
        <rFont val="Times New Roman"/>
        <family val="1"/>
        <charset val="238"/>
      </rPr>
      <t xml:space="preserve">    Power (PWR),    Wysyłanie danych na porcie szeregowym: TX,    Odbieranie danych na porcie szeregowym: RX, </t>
    </r>
    <r>
      <rPr>
        <u/>
        <sz val="10"/>
        <rFont val="Times New Roman"/>
        <family val="1"/>
        <charset val="238"/>
      </rPr>
      <t>Zasilanie:</t>
    </r>
    <r>
      <rPr>
        <sz val="10"/>
        <rFont val="Times New Roman"/>
        <family val="1"/>
        <charset val="238"/>
      </rPr>
      <t xml:space="preserve">    Napięcie zasilania: 12VDC (9~48VDC),    Pobór mocy bez obciążenia: 0.348W@12VDC,    Pobór mocy przy pełnym obciążeniu: 0.384W@12VDC</t>
    </r>
  </si>
  <si>
    <t xml:space="preserve"> 12 m-ce </t>
  </si>
  <si>
    <t xml:space="preserve"> 24 m-ce </t>
  </si>
  <si>
    <t xml:space="preserve">60 m-cy </t>
  </si>
  <si>
    <r>
      <rPr>
        <b/>
        <sz val="10"/>
        <rFont val="Times New Roman"/>
        <family val="1"/>
        <charset val="238"/>
      </rPr>
      <t xml:space="preserve">Monitor 29 cali </t>
    </r>
    <r>
      <rPr>
        <sz val="10"/>
        <rFont val="Times New Roman"/>
        <family val="1"/>
        <charset val="238"/>
      </rPr>
      <t xml:space="preserve">Przekątna 29" , Matryca    IPS LED, Pokrycie Przestrzeni Barw  ponad 99% sRGB; Liczba kolorów      16,7 miliona ,Współczynnik proporcji 21:, Rozdzielczość 2560 x 1080, jasność cd/m2  większa równa 250; Kontrast statyczny 1000:1 , kontrast DFC      10.000.000:1, Czas reakacji (GTG) 5, Kąty widzenia w poziomie / w pionie (CR≥10)      178/178; HDMI-Tak x 2, Wyjście słuchawkowe -Tak, </t>
    </r>
  </si>
  <si>
    <r>
      <rPr>
        <b/>
        <sz val="10"/>
        <rFont val="Times New Roman"/>
        <family val="1"/>
        <charset val="238"/>
      </rPr>
      <t>Kamera Internetowa</t>
    </r>
    <r>
      <rPr>
        <sz val="10"/>
        <rFont val="Times New Roman"/>
        <family val="1"/>
      </rPr>
      <t xml:space="preserve"> o rozdzielczości fizycznej matrycy minimum…2MP  szklaną optyką i możliwością sterowania ostrością i czasem naświetlania z poziomu NI Labview</t>
    </r>
  </si>
  <si>
    <t>Nastaj</t>
  </si>
  <si>
    <r>
      <rPr>
        <b/>
        <sz val="10"/>
        <rFont val="Times New Roman"/>
        <family val="1"/>
        <charset val="238"/>
      </rPr>
      <t xml:space="preserve">Mysz komputerowa; </t>
    </r>
    <r>
      <rPr>
        <sz val="10"/>
        <rFont val="Times New Roman"/>
        <family val="1"/>
        <charset val="238"/>
      </rPr>
      <t>Typ: bezprzewodowa; Liczba przycisków: min 7; Rolka przewijania: tak; Interface: USB i Bluetooth; Odbiornik: picoodbiornik z technologią Unifying; Cechy dodatkowe: przełącznik do przełączania pomiędzy trzema urządzeniami, działanie na dowolnej powierzchni w tym na szkle; Kolor: czarny; Profil myszki: dla prawo- i leworęcznych;</t>
    </r>
  </si>
  <si>
    <t>7 dni</t>
  </si>
  <si>
    <r>
      <rPr>
        <b/>
        <sz val="10"/>
        <rFont val="Times New Roman"/>
        <family val="1"/>
        <charset val="238"/>
      </rPr>
      <t>Manipulator prezenter bezprzewodowy do komputera</t>
    </r>
    <r>
      <rPr>
        <sz val="10"/>
        <rFont val="Times New Roman"/>
        <family val="1"/>
        <charset val="238"/>
      </rPr>
      <t xml:space="preserve">
- pilot do prezentacji ze wskaźnikiem laserowym
- prezenter dedykowany do współpracy z aplikacją PowerPoint
- komunikacja bezprzewodowa 2.4 GHz
- zasięg urządzenia min. 10 m
- Plug and Play
- wbudowany wskaźnik laserowy
- możliwość przewijania dokumentów
- możliwość kierowania kursorem (funkcja myszki)
- mały odbiornik USB z gniazdem do jego przechowywania w prezenterze
- funkcja wyciemniania ekranu
- dioda informująca o stanie urządzenia
- podłączenie odbiornika poprzez USB
</t>
    </r>
  </si>
  <si>
    <t>Cegielski</t>
  </si>
  <si>
    <t xml:space="preserve">Manipulator prezenter bezprzewodowy do komputera
- pilot do prezentacji ze wskaźnikiem laserowym
- prezenter dedykowany do współpracy z aplikacją PowerPoint
- komunikacja bezprzewodowa 2.4 GHz
- zasięg urządzenia min. 10 m
- Plug and Play
- wbudowany wskaźnik laserowy
- możliwość przewijania dokumentów
- możliwość kierowania kursorem (funkcja myszki)
- mały odbiornik USB z gniazdem do jego przechowywania w prezenterze
- funkcja wyciemniania ekranu
- dioda informująca o stanie urządzenia
- podłączenie odbiornika poprzez USB
</t>
  </si>
  <si>
    <t>Kołodziejczak</t>
  </si>
  <si>
    <t>Mysz optyczna czarna z rolką, bezprzewodowa</t>
  </si>
  <si>
    <r>
      <t xml:space="preserve">Komputer przenośny typu laptop
</t>
    </r>
    <r>
      <rPr>
        <sz val="10"/>
        <rFont val="Times New Roman"/>
        <family val="1"/>
        <charset val="238"/>
      </rPr>
      <t>• procesor 64 bitowy, CPU min 4004 points, wg http://www.cpubenchmark.net/high_end_cpus.html ; • RAM minimum 8 GB DDR4-2133, z możliwością rozbudowy do 32GB (dwa banki pamieci); • Dysk min. 256 GB; • karta dźwiękowa zintegrowana  • karta graficzna zintegrowana HD; • karta sieciowa 10/100/1000;• przekątna ekranu 14,1 cala, min. HD, matowa; • rozdzielczość min. 1366x768; • złącza  1 x HDMI /1 x VGA/ 3 x USB w tym USB 3.0; • WLAN ac/a/b/g/n
• Bluetuth; • touchpad+trackpoint; • klawiatura podświetlana; • kamera 1,0 MPix; • wolne złącza na płycie głównej PCI-Express x16 (1) / PCI-Express x1 (1); • zasilacz 350 W; • system operacyjny Windows 7 lub 10  Professional (64bit)</t>
    </r>
    <r>
      <rPr>
        <b/>
        <sz val="10"/>
        <rFont val="Times New Roman"/>
        <family val="1"/>
      </rPr>
      <t xml:space="preserve">
</t>
    </r>
  </si>
  <si>
    <r>
      <t xml:space="preserve">Laserowe urządzenie drukujące: </t>
    </r>
    <r>
      <rPr>
        <sz val="10"/>
        <rFont val="Times New Roman"/>
        <family val="1"/>
        <charset val="238"/>
      </rPr>
      <t xml:space="preserve">• druk kolorowy i czarobiały; • format A4; • max rozdzielczość 2400x600 ; • wydajność 30stron/min; • automatyczna funkcja duplex; • interfejs LAN/USB
</t>
    </r>
  </si>
  <si>
    <r>
      <rPr>
        <b/>
        <sz val="10"/>
        <rFont val="Times New Roman"/>
        <family val="1"/>
        <charset val="238"/>
      </rPr>
      <t>Mysz optyczna</t>
    </r>
    <r>
      <rPr>
        <sz val="10"/>
        <rFont val="Times New Roman"/>
        <family val="1"/>
        <charset val="238"/>
      </rPr>
      <t xml:space="preserve"> czarna z rolką, bezprzewodowa</t>
    </r>
  </si>
  <si>
    <t xml:space="preserve">Komputer przenośny typu laptop
• procesor 64 bitowy, CPU min 4004 points, wg http://www.cpubenchmark.net/high_end_cpus.html ; • RAM minimum 8 GB DDR4-2133, z możliwością rozbudowy do 32GB (dwa banki pamieci); • Dysk min. 256 GB; • karta dźwiękowa zintegrowana  • karta graficzna zintegrowana HD; • karta sieciowa 10/100/1000;• przekątna ekranu 14,1 cala, min. HD, matowa; • rozdzielczość min. 1366x768; • złącza  1 x HDMI /1 x VGA/ 3 x USB w tym USB 3.0; • WLAN ac/a/b/g/n
• Bluetuth; • touchpad+trackpoint; • klawiatura podświetlana; • kamera 1,0 MPix; • wolne złącza na płycie głównej PCI-Express x16 (1) / PCI-Express x1 (1); • zasilacz 350 W; • system operacyjny Windows 7 lub 10  Professional (64bit)
</t>
  </si>
  <si>
    <t xml:space="preserve">Laserowe urządzenie drukujące: • druk kolorowy i czarobiały; • format A4; • max rozdzielczość 2400x600 ; • wydajność 30stron/min; • automatyczna funkcja duplex; • interfejs LAN/USB
</t>
  </si>
  <si>
    <r>
      <t xml:space="preserve">Bateria dedykowana do notebooka SONY PCG-6122M </t>
    </r>
    <r>
      <rPr>
        <sz val="10"/>
        <rFont val="Times New Roman"/>
        <family val="1"/>
        <charset val="238"/>
      </rPr>
      <t>o pojemności min. 4400 mAh</t>
    </r>
  </si>
  <si>
    <r>
      <t>Urządzenie wielofunkcyjne mono
T</t>
    </r>
    <r>
      <rPr>
        <sz val="10"/>
        <rFont val="Times New Roman"/>
        <family val="1"/>
        <charset val="238"/>
      </rPr>
      <t>echnologia druku:  druk laserowy, monochromatyczny, Funkcje drukowanie: kopiowanie i skanowanie; Prędkość druku w czerni: (A4, tryb normal) 30 str/min; Jakość druku (tryb best): 2400 x 600; Normatywny cykl pracy (miesięcznie, format A4): 10000 str./miesiąc; Czas wydruku pierwszej strony (A4): max. 8.5 sekundy; Typ skanera  Płaski, CIS; Optyczna rozdzielczość skanowania:2400 x 600 dpi; Maksymalny format skanowania:  A4; Szybkość kopiowania (automatyczny podajnik): 30 str./min.; Rozdzielczość kopiowania:   600 x 600 dpi; Szybkość procesora min.: 266 Mhz; Maksymalna pojemność podajnika (arkusze): 250 arkuszy; Nośniki: Papier zwykły, Koperty, Etykiety; Druk dwustronny: Automatyczny, Standardowe wymiary nośników: A4, A5, A6, B5, DL Letter, Formaty niestandardowe; Zalecana gramatura nośników: od60 do 163 g/m2; Pamięć   min. 32 MB; Wyświetlacz : Wbudowany ; Rozwiązania komunikacyjne USB 2.0; 10Base-T/100Base-TX; Obsługiwane systemy operacyjne Microsoft® Windows®  XP Professional, Windows 7 -32 I -64 bit; Mac OS X v10.5 lub nowsze; Zasilanie  220–240 V AC 50/60 Hz; Waga Max. 12 Kg; Zawartość opakowania  Drukarka, kabel zasilania, kabel USB 2.0, płyta CD (z instrukcją użytkownika i oprogramowaniem drukarki), toner startowy ; Gwarancja 2 lata.</t>
    </r>
    <r>
      <rPr>
        <b/>
        <sz val="10"/>
        <rFont val="Times New Roman"/>
        <family val="1"/>
        <charset val="238"/>
      </rPr>
      <t xml:space="preserve"> </t>
    </r>
    <r>
      <rPr>
        <b/>
        <u/>
        <sz val="10"/>
        <rFont val="Times New Roman"/>
        <family val="1"/>
        <charset val="238"/>
      </rPr>
      <t>Dodatkowo 1 toner oryginalny (do każdego urządzenia) o wydajności min. 2600 stron.</t>
    </r>
  </si>
  <si>
    <t>zadanie</t>
  </si>
  <si>
    <t>Załacznik nr. 1</t>
  </si>
  <si>
    <r>
      <t xml:space="preserve">Laptop biznesowy - przekątna 13"-14" </t>
    </r>
    <r>
      <rPr>
        <sz val="10"/>
        <rFont val="Times New Roman"/>
        <family val="1"/>
        <charset val="238"/>
      </rPr>
      <t>(z trwałą obudową np. z dodatkiem stopu magnezu czy włókien węglowych)</t>
    </r>
    <r>
      <rPr>
        <b/>
        <sz val="10"/>
        <rFont val="Times New Roman"/>
        <family val="1"/>
      </rPr>
      <t xml:space="preserve">
</t>
    </r>
    <r>
      <rPr>
        <sz val="10"/>
        <rFont val="Times New Roman"/>
        <family val="1"/>
        <charset val="238"/>
      </rPr>
      <t>procesor min. 285 pkt. testów Cinebench R15 CPU Multi 64bit,  RAM min. 8GB, dysk SSD min. 256GB, klawiatura podświetlana, cienki ekran z powłoką antyrefleksyjną i podświetleniem LED, matryca matowa, 2 głośniki stereo, wyjście audio, zintegrowana karta graficzna, kamera internetowa, WiFi, LAN, Bluetooth, 3*USB (w tym min. 2*USB 3.0) , HDMI, SSD, zintegrowane DVD RW; czas pracy na baterii min. 5 h
system opracyjny Windows 10 Pro, masa max. 2kg</t>
    </r>
  </si>
  <si>
    <t>IOSP</t>
  </si>
  <si>
    <t xml:space="preserve">Laptop (Procesor: o parametrach nie gorszych niż: 3650 pkt. w testach CPU Mark); Ekran: minimalna rozdzielczość 1920 x 1080, 14"; RAM: 16 GB, DDR4, 2133 MHz; Dysk SSD: 256 GB; Moduł Bluetooth, WiFi 802.11 ac; Karta dzwiękowa zintegrowana, wbudowany głosniki (2) i mikrofon; Czytnik kart pamięci SD; Złącza: HDMI, przejściówka VGA, USB 2.0 (2), USB 3.0 (2); Maksymalna masa 1,5 kg; Czas pracy na baterii: co najmniej 8h; Oprogramowanie: WINDOWS 10, Microsoft Office 2016; Wyposażenie: Zasilacz, Instrukcja obsługi) </t>
  </si>
  <si>
    <t>Krawiec</t>
  </si>
  <si>
    <r>
      <rPr>
        <b/>
        <sz val="10"/>
        <rFont val="Times New Roman"/>
        <family val="1"/>
        <charset val="238"/>
      </rPr>
      <t>Laptop</t>
    </r>
    <r>
      <rPr>
        <sz val="10"/>
        <rFont val="Times New Roman"/>
        <family val="1"/>
        <charset val="238"/>
      </rPr>
      <t xml:space="preserve"> (Procesor: o parametrach nie gorszych niż: 3650 pkt. w testach CPU Mark); Ekran: minimalna rozdzielczość 1920 x 1080, 14"; RAM: 16 GB, DDR4, 2133 MHz; Dysk SSD: 256 GB; Moduł Bluetooth, WiFi 802.11 ac; Karta dzwiękowa zintegrowana, wbudowany głosniki (2) i mikrofon; Czytnik kart pamięci SD; Złącza: HDMI, przejściówka VGA, USB 2.0 (2), USB 3.0 (2); Maksymalna masa 1,5 kg; Czas pracy na baterii: co najmniej 8h; Oprogramowanie: WINDOWS 10, Microsoft Office 2016; Wyposażenie: Zasilacz, Instrukcja obsługi) </t>
    </r>
  </si>
  <si>
    <t>E.Głodziński</t>
  </si>
  <si>
    <t>-</t>
  </si>
  <si>
    <t>Laptop biznesowy - przekątna 13"-14" (z trwałą obudową np. z dodatkiem stopu magnezu czy włókien węglowych)
procesor min. 285 pkt. testów Cinebench R15 CPU Multi 64bit,  RAM min. 8GB, dysk SSD min. 256GB, klawiatura podświetlana, cienki ekran z powłoką antyrefleksyjną i podświetleniem LED, matryca matowa, 2 głośniki stereo, wyjście audio, zintegrowana karta graficzna, kamera internetowa, WiFi, LAN, Bluetooth, 3*USB (w tym min. 2*USB 3.0) , HDMI, SSD, zintegrowane DVD RW; czas pracy na baterii min. 5 h
system opracyjny Windows 10 Pro, masa max. 2kg</t>
  </si>
  <si>
    <t>12 m-cy</t>
  </si>
  <si>
    <r>
      <t>Mobilna stacja robocza</t>
    </r>
    <r>
      <rPr>
        <b/>
        <sz val="10"/>
        <rFont val="Times New Roman"/>
        <family val="1"/>
      </rPr>
      <t xml:space="preserve">
</t>
    </r>
    <r>
      <rPr>
        <sz val="10"/>
        <rFont val="Times New Roman"/>
        <family val="1"/>
        <charset val="238"/>
      </rPr>
      <t>Procesor: minimum 8MB cache, liczba rdzeni/wątków minimum 4/8, obsługa 64 bitów, technologia 14 nm
Matryca: 17,3" Full HD  (1920x1080), podświetlana LED, szeroki kąt widzenia (IPS), matowa (Anti- Glare)
Karta graficzna zewnętrzna: wymóg konieczny - certyfikowana do współpracy z środowiskiem Solid Works i GOM (, minimum 4GB pamięci własnej GDDR5, osługa minimum DirectX 12, OpenCL 1.2, OpenGL 4.3, magistrala 256 bit, taktowanie pamięci 5012 MHz
RAM: minimum 64 GB DDR4 2133 MHz
Dysk twardy: mimimum 0,5 TB SSD + 1 TB HDD
Napęd optyczny: standard DVD DL lub brak napędu
Czytnik kart pamięci: standard SD (do 64 GB)
Dzwięk: High Definition Audio
Porty: 1x HDMI, min. 3x USB 3.0 (w tym min. 1 port z technologią PowerShare),  1x mini DisplayPort , 1x RJ45 (LAN),  1x wejście słuchawkowe/głośnikowe combo jack, złącze zasilania, Thunderbolt
Komunikaja: karta sieciowa 10/100/1000, karta bezprzewodowa WiFi, klasy 802.11ac, bluetooth 4.1
Klawiatura: wyspowa, wydzielona klawiatura numeryczna, standard QWERTY
Obudowa zgodna z MIL-STD 810G, zabezpieczenia magnezowe, 
Strandard: bateria, zasilacz w zestawie
System operacyjny Windows 10 PRO 64 bit PL</t>
    </r>
  </si>
  <si>
    <t>Grygoruk.R</t>
  </si>
  <si>
    <t>IMiP</t>
  </si>
  <si>
    <r>
      <t xml:space="preserve">Komputer PC
</t>
    </r>
    <r>
      <rPr>
        <sz val="10"/>
        <rFont val="Times New Roman"/>
        <family val="1"/>
        <charset val="238"/>
      </rPr>
      <t xml:space="preserve">procesor o wydajności minimalnej wg CPU Benchmarks z dnia 21.03.2016 - 9000 p http://www.cpubenchmark.net/high_end_cpus.html 
RAM 16 GB DDR3-1333 (PC3-10600)
dysk HDD 1 TB
napęd optyczny DVD+/-RW
karta dźwiękowa zintegrowana 7.1 HD Realtek
karta graficzna zewnętrzna 2GB; indeks 3Dmark11: 1900
obudowa czarna
złącza na przednim panelu 2 x USB / 1 x USB 3.0 / audio
złącza na tylnym panelu Audio/ 1 x RJ45 /1 x VGA/1 x DVI-D
2 x PS2/ 2 x USB / 2 x USB 3.0
zasilacz min. 500 W
system operacyjny Windows 10 Professional (64bit)
klawiatura i mysz Logitech w kolorze czarnym </t>
    </r>
    <r>
      <rPr>
        <b/>
        <sz val="10"/>
        <rFont val="Times New Roman"/>
        <family val="1"/>
      </rPr>
      <t xml:space="preserve">
</t>
    </r>
  </si>
  <si>
    <t>Czarnak</t>
  </si>
  <si>
    <r>
      <t xml:space="preserve">Monitor 21" LED 
</t>
    </r>
    <r>
      <rPr>
        <sz val="10"/>
        <rFont val="Times New Roman"/>
        <family val="1"/>
        <charset val="238"/>
      </rPr>
      <t>Full HD (1920x1080)
proporcje obrazu 16:9
wbudowane głośniki</t>
    </r>
  </si>
  <si>
    <r>
      <t xml:space="preserve">Skaner CCD 
</t>
    </r>
    <r>
      <rPr>
        <sz val="10"/>
        <rFont val="Times New Roman"/>
        <family val="1"/>
        <charset val="238"/>
      </rPr>
      <t>• maks. format  A4; 
• rozdz. optyczna w pionie 6400 dpi 
• rozdz. optyczna w poziomie 9600 dpi 
• rozdz. interpolowana 12800 dpi 
• głębia koloru 48 bit
• przyciski funkcyjne
• interfejs USB 2.0
• technologia usuwania kurzu DIGITAL ICE
• oprogramowanie FineReader Sprint 9.0 / ArcSoft Scan-n-Stitch Deluxe / Copy Utility / Event Manager</t>
    </r>
    <r>
      <rPr>
        <b/>
        <sz val="10"/>
        <rFont val="Times New Roman"/>
        <family val="1"/>
      </rPr>
      <t xml:space="preserve">
</t>
    </r>
  </si>
  <si>
    <r>
      <t xml:space="preserve">Router WIFI
</t>
    </r>
    <r>
      <rPr>
        <sz val="10"/>
        <rFont val="Times New Roman"/>
        <family val="1"/>
        <charset val="238"/>
      </rPr>
      <t xml:space="preserve">router xDSL
interfejsy WAN  10/100/1000 Mb/s Cable/xDSL (RJ45)
ilość portów WAN   1 szt.
ilość portów LAN 10/100/1000 min. 4 szt.
wbudowany przełącznik [switch]  
złącza min.   1 x USB 2.0
wbudowany punkt dostępowy Wi-Fi  
standard  IEEE 802.11 g/n
szybkość dla 2.4 GHz   450 Mbps
odkręcana antena  
szyfrowanie  64/128-bit WEP
                       obsługa WPS
                       WPA2
                       WPA2-PSK
                       WPA-PSK
                       WPA
zarządzanie przez  WWW
klonowanie adresu MAC  
kabel Ethernet | zasilacz
</t>
    </r>
    <r>
      <rPr>
        <b/>
        <sz val="10"/>
        <rFont val="Times New Roman"/>
        <family val="1"/>
        <charset val="238"/>
      </rPr>
      <t xml:space="preserve">
</t>
    </r>
  </si>
  <si>
    <r>
      <t xml:space="preserve">Dwudyskowe urządzenie do przechowywania danych
</t>
    </r>
    <r>
      <rPr>
        <sz val="10"/>
        <color indexed="8"/>
        <rFont val="Times New Roman"/>
        <family val="1"/>
        <charset val="1"/>
      </rPr>
      <t>procesor</t>
    </r>
    <r>
      <rPr>
        <sz val="10"/>
        <rFont val="Times New Roman"/>
        <family val="1"/>
        <charset val="1"/>
      </rPr>
      <t xml:space="preserve"> Alpine AL-212 dual core 
system QTS 4.2 
obudowa wolnostojąca
częstotliwość procesora 1700 MHz 
pamięć RAM 1000MB DDR3 DIMM 
interfejs dysku twardego Serial ATA 
złcza zewnętrzne 3 x USB 3.0 
maks. ilość dysków twardych 2 szt.
interfejs LAN
2 x Gigabit Ethernet 
typ RAID: RAID 0, SingleDisk, RAID1
zasilacz zewnętrzny 
</t>
    </r>
    <r>
      <rPr>
        <sz val="10"/>
        <rFont val="Times New Roman"/>
        <family val="1"/>
        <charset val="238"/>
      </rPr>
      <t/>
    </r>
  </si>
  <si>
    <r>
      <t xml:space="preserve">Dysk twardy magnetyczny 2 TB
</t>
    </r>
    <r>
      <rPr>
        <sz val="9"/>
        <rFont val="Times New Roman"/>
        <family val="1"/>
        <charset val="1"/>
      </rPr>
      <t>Interfejs Serial ATA III 
Pojemność 2000 GB
Pamięć cache 64 MB
format szerokości 3.5 cala
prędkość obrotowa 7200 obr/min.
maks. transfer zewnętrzny 600 MB/s 
maks. transfer wewnętrzny 728 Mbps 
średni czas dostępu 8 ms 
wytrzymałość w czasie pracy 65 G 
wytrzymałość w czasie spoczynku 250 G 
niezawodność MTBF 1000000 godz. 
przystosowany do pracy ciągłej</t>
    </r>
  </si>
  <si>
    <r>
      <t xml:space="preserve">Nagrywarka DVD Dual-lajer
</t>
    </r>
    <r>
      <rPr>
        <sz val="10"/>
        <rFont val="Times New Roman"/>
        <family val="1"/>
        <charset val="1"/>
      </rPr>
      <t xml:space="preserve">Prędkość zapisu CDR/CDRW/odczytu  48x32x48
Prędkość odczytu DVD  x16
Prędkość zapisu DVD-RAM  x12
Prędkość zapisu DVD-R  x22
Prędkość zapisu DVD-RW  x6
Prędkość zapisu DVD-R Double Layer  x12
Prędkość zapisu DVD+R  x22
Prędkość zapisu DVD+RW  x8
Prędkość zapisu DVD+R Double Layer  x16
Interfejs  Serial ATA
Średni czas dostępu - płyta CD  130 ms
Średni czas dostępu - płyta DVD  140 ms
Bufor  2 MB
Mechanizm podania płyty  tacka
</t>
    </r>
  </si>
  <si>
    <r>
      <t xml:space="preserve">Mysz optyczna
</t>
    </r>
    <r>
      <rPr>
        <sz val="10"/>
        <rFont val="Times New Roman"/>
        <family val="1"/>
        <charset val="238"/>
      </rPr>
      <t>przewodowa USB
rozdzielczość min. 1000 dpi</t>
    </r>
    <r>
      <rPr>
        <sz val="10"/>
        <rFont val="Times New Roman"/>
        <family val="1"/>
        <charset val="1"/>
      </rPr>
      <t xml:space="preserve">
ilość klawiszy 3
ilość rolek 1 </t>
    </r>
  </si>
  <si>
    <r>
      <t xml:space="preserve">Klawiatura komputerowa
</t>
    </r>
    <r>
      <rPr>
        <sz val="10"/>
        <rFont val="Times New Roman"/>
        <family val="1"/>
        <charset val="238"/>
      </rPr>
      <t>przewodowa USB
czarna</t>
    </r>
    <r>
      <rPr>
        <sz val="10"/>
        <rFont val="Times New Roman"/>
        <family val="1"/>
        <charset val="1"/>
      </rPr>
      <t xml:space="preserve">
</t>
    </r>
  </si>
  <si>
    <r>
      <t xml:space="preserve">Pamić flash </t>
    </r>
    <r>
      <rPr>
        <sz val="10"/>
        <rFont val="Times New Roman"/>
        <family val="1"/>
        <charset val="1"/>
      </rPr>
      <t xml:space="preserve">
pojemność 32 GB
interfejs USB 3.0
</t>
    </r>
  </si>
  <si>
    <r>
      <t xml:space="preserve">Przenośny dysk: </t>
    </r>
    <r>
      <rPr>
        <sz val="10"/>
        <rFont val="Times New Roman"/>
        <family val="1"/>
        <charset val="238"/>
      </rPr>
      <t>Typ dysku: SSD, format: 2,5", interfejs: USB 3.0, pojemność: nie mniej niż 250 GB</t>
    </r>
    <r>
      <rPr>
        <b/>
        <sz val="10"/>
        <rFont val="Times New Roman"/>
        <family val="1"/>
      </rPr>
      <t>.</t>
    </r>
  </si>
  <si>
    <r>
      <t xml:space="preserve">Komputer przenośny - laptop: procesor - </t>
    </r>
    <r>
      <rPr>
        <sz val="10"/>
        <rFont val="Times New Roman"/>
        <family val="1"/>
        <charset val="238"/>
      </rPr>
      <t xml:space="preserve">testy w programie Cinebench R15 - wynik nie gorszy niż 151 punktów w trybie obliczeń na jednym wąrtku i nie gorszy niż 719 na pracy z wykorzystaniem wszystich zasobów CPU, </t>
    </r>
    <r>
      <rPr>
        <b/>
        <sz val="10"/>
        <rFont val="Times New Roman"/>
        <family val="1"/>
      </rPr>
      <t xml:space="preserve"> </t>
    </r>
    <r>
      <rPr>
        <sz val="10"/>
        <rFont val="Times New Roman"/>
        <family val="1"/>
        <charset val="238"/>
      </rPr>
      <t xml:space="preserve">nie mniej niż 4 rdzienie, szybkość zegara nie mniejsza niż 3,5 GHz; </t>
    </r>
    <r>
      <rPr>
        <b/>
        <sz val="10"/>
        <rFont val="Times New Roman"/>
        <family val="1"/>
        <charset val="238"/>
      </rPr>
      <t>Pamięć RAM</t>
    </r>
    <r>
      <rPr>
        <sz val="10"/>
        <rFont val="Times New Roman"/>
        <family val="1"/>
        <charset val="238"/>
      </rPr>
      <t xml:space="preserve"> - nie mniejsza niż 8 GB; </t>
    </r>
    <r>
      <rPr>
        <b/>
        <sz val="10"/>
        <rFont val="Times New Roman"/>
        <family val="1"/>
        <charset val="238"/>
      </rPr>
      <t>Karta graficzna</t>
    </r>
    <r>
      <rPr>
        <sz val="10"/>
        <rFont val="Times New Roman"/>
        <family val="1"/>
        <charset val="238"/>
      </rPr>
      <t xml:space="preserve"> - pamięć min. 4 GB, karta dedykowana, typ nie gorszy niż NVIDIA GeForce GTX 1050; </t>
    </r>
    <r>
      <rPr>
        <b/>
        <sz val="10"/>
        <rFont val="Times New Roman"/>
        <family val="1"/>
        <charset val="238"/>
      </rPr>
      <t>Dysk twardy</t>
    </r>
    <r>
      <rPr>
        <sz val="10"/>
        <rFont val="Times New Roman"/>
        <family val="1"/>
        <charset val="238"/>
      </rPr>
      <t xml:space="preserve"> - nie mniejszy niż 1000 GB SATA;</t>
    </r>
    <r>
      <rPr>
        <b/>
        <sz val="10"/>
        <rFont val="Times New Roman"/>
        <family val="1"/>
        <charset val="238"/>
      </rPr>
      <t xml:space="preserve"> Ekran </t>
    </r>
    <r>
      <rPr>
        <sz val="10"/>
        <rFont val="Times New Roman"/>
        <family val="1"/>
        <charset val="238"/>
      </rPr>
      <t xml:space="preserve">- nie większy niż 15.6 cali, matowy, rozdzielczość nie mniejsza niż 1920x1080 pikseli (Full HD); </t>
    </r>
    <r>
      <rPr>
        <b/>
        <sz val="10"/>
        <rFont val="Times New Roman"/>
        <family val="1"/>
        <charset val="238"/>
      </rPr>
      <t>System operacyjny</t>
    </r>
    <r>
      <rPr>
        <sz val="10"/>
        <rFont val="Times New Roman"/>
        <family val="1"/>
        <charset val="238"/>
      </rPr>
      <t xml:space="preserve"> -  64 bitowy;</t>
    </r>
    <r>
      <rPr>
        <b/>
        <sz val="10"/>
        <rFont val="Times New Roman"/>
        <family val="1"/>
        <charset val="238"/>
      </rPr>
      <t xml:space="preserve"> Porty </t>
    </r>
    <r>
      <rPr>
        <sz val="10"/>
        <rFont val="Times New Roman"/>
        <family val="1"/>
        <charset val="238"/>
      </rPr>
      <t>-  porty USB - min 4 ( w tym min. 2 USB 3.0 i jeden USB-C), czytnik kart pamięci, wejście HDMI;</t>
    </r>
    <r>
      <rPr>
        <b/>
        <sz val="10"/>
        <rFont val="Times New Roman"/>
        <family val="1"/>
        <charset val="238"/>
      </rPr>
      <t xml:space="preserve"> Łączność </t>
    </r>
    <r>
      <rPr>
        <sz val="10"/>
        <rFont val="Times New Roman"/>
        <family val="1"/>
        <charset val="238"/>
      </rPr>
      <t xml:space="preserve">- Wi-Fi, LAN, Bluetooth; </t>
    </r>
    <r>
      <rPr>
        <b/>
        <sz val="10"/>
        <rFont val="Times New Roman"/>
        <family val="1"/>
        <charset val="238"/>
      </rPr>
      <t>Klawiatura</t>
    </r>
    <r>
      <rPr>
        <sz val="10"/>
        <rFont val="Times New Roman"/>
        <family val="1"/>
        <charset val="238"/>
      </rPr>
      <t xml:space="preserve"> - podświetlana; </t>
    </r>
    <r>
      <rPr>
        <b/>
        <sz val="10"/>
        <rFont val="Times New Roman"/>
        <family val="1"/>
        <charset val="238"/>
      </rPr>
      <t xml:space="preserve">Akumulator </t>
    </r>
    <r>
      <rPr>
        <sz val="10"/>
        <rFont val="Times New Roman"/>
        <family val="1"/>
        <charset val="238"/>
      </rPr>
      <t xml:space="preserve">-  nie mniej niż 4600 mAh; </t>
    </r>
    <r>
      <rPr>
        <b/>
        <sz val="10"/>
        <rFont val="Times New Roman"/>
        <family val="1"/>
        <charset val="238"/>
      </rPr>
      <t>Waga</t>
    </r>
    <r>
      <rPr>
        <sz val="10"/>
        <rFont val="Times New Roman"/>
        <family val="1"/>
        <charset val="238"/>
      </rPr>
      <t xml:space="preserve"> - max 2,6 kg; </t>
    </r>
    <r>
      <rPr>
        <b/>
        <sz val="10"/>
        <rFont val="Times New Roman"/>
        <family val="1"/>
        <charset val="238"/>
      </rPr>
      <t>Wyposażenie dodatkowe</t>
    </r>
    <r>
      <rPr>
        <sz val="10"/>
        <rFont val="Times New Roman"/>
        <family val="1"/>
        <charset val="238"/>
      </rPr>
      <t xml:space="preserve"> - adapter VGA do HDMI, mysz komputerowa optyczna z przynajmniej dwoma przyciskami dodatkowymi</t>
    </r>
  </si>
  <si>
    <t>Jankowski</t>
  </si>
  <si>
    <r>
      <t xml:space="preserve">Komputer przenośny – </t>
    </r>
    <r>
      <rPr>
        <sz val="10"/>
        <rFont val="Times New Roman"/>
        <family val="1"/>
        <charset val="238"/>
      </rPr>
      <t>laptop hybrydowy 2w1: 
Procesor – w testach Cinebench R15 - CPU Multi 64Bit nie mniej niż 92 pkt, w testach Cinebench R15 - CPU Single 64Bit nie mniej niż 27 punktów, 
Cache nie gorszy niż 2MB, nie mniej niż 4 rdzeniowy; 
Pamięć RAM - nie mniejsza niż 4 GB; 
Pamięć wbudowana - nie mniejsza niż 64 GB; 
Ekran - 10.1", dotykowy, pojemnościowy, 10-punktowy, IPS, błyszczący, rozdzielczość min. 1280 x 800; 
System operacyjny - Microsoft Windows 10 PL (wersja 64-bitowa); 
Złącza - min. Micro USB - 1 szt., Micro HDMI - 1 szt., Wyjście słuchawkowe - 1 szt., Czytnik kart pamięci - 1 szt., USB 3.1 Gen. 1 (USB 3.0) - 1 szt.; 
Łączność - Wi-Fi 802.11 b/g/n/ac, Moduł Bluetooth; 
Waga – max. 800 g; 
Kolor – Icicle Gold; 
Etui ochronne w formie skórzanej okładki kolor czarny lub szary z gumką; Rysik; Adapter:Micro HDMI na VGA</t>
    </r>
  </si>
  <si>
    <t>Bednarczyk</t>
  </si>
  <si>
    <r>
      <t xml:space="preserve">Projektor multimedialny: 
</t>
    </r>
    <r>
      <rPr>
        <sz val="10"/>
        <rFont val="Times New Roman"/>
        <family val="1"/>
        <charset val="238"/>
      </rPr>
      <t>Rozdzielczość bazowa: WUXGA (1920 x 1200); 
Proporcje obrazu 16:9;
Siła lampy: 270 W; 
Współczynnik kontrastu: 15000 :1; 
Jasność: 4000 ANSI lumen; 
Rodzaj matrycy: 3LCD;
Korekcja obrazu;
Dwa złącza HDMI; 1 x VGA;
Możliwość łączenia się po WiFi</t>
    </r>
  </si>
  <si>
    <t>FMRU</t>
  </si>
  <si>
    <r>
      <t xml:space="preserve">Monitor LED: </t>
    </r>
    <r>
      <rPr>
        <sz val="10"/>
        <rFont val="Times New Roman"/>
        <family val="1"/>
        <charset val="238"/>
      </rPr>
      <t>Matryca: nie mniej niż 19,5 cala; 
Rozdzielczość: 1920 x 1080; 
Czas reakcji matrycy 5 ms; 
Współczynnik kontrastu statyczny 1000 :1; 
Funkcje dodatkowe: głośniki; 
Złącze HDMI</t>
    </r>
  </si>
  <si>
    <t>Barcz</t>
  </si>
  <si>
    <r>
      <rPr>
        <b/>
        <sz val="10"/>
        <color rgb="FF000000"/>
        <rFont val="Times New Roman1"/>
        <charset val="238"/>
      </rPr>
      <t>Komputer przenośny laptop;</t>
    </r>
    <r>
      <rPr>
        <sz val="10"/>
        <color rgb="FF000000"/>
        <rFont val="Times New Roman1"/>
        <charset val="238"/>
      </rPr>
      <t xml:space="preserve">
</t>
    </r>
    <r>
      <rPr>
        <sz val="10"/>
        <color rgb="FF000000"/>
        <rFont val="Times New Roman1"/>
        <family val="1"/>
      </rPr>
      <t xml:space="preserve">Procesor: co najmniej 2 rdzenie; bazowa częstotliwość procesora: co najmniej 2.70 GHz; max. częstotliwość procesora: co najmniej 3.50 GHz; Cache: co najmniej 4MB; wynik testu Cinebench R15 co najmniej 149 punktów w trybie obliczeń na jednym wątku i co najmniej 376 punktów w pracy z wykorzystaniem wszystkich zasobów CPU; Dysk twardy: co najmniej 512 GB SSD; Możliwość montażu dodatkowego dysku SATA; Pamięć RAM: DDR4 co najmniej 16 GB, 2133 MHz; Ekran: 14 cala, matowa, rozdzielczość 1920 x 1080, technologia Eye Care; Rodzaje wejść/wyjść: co najmniej HDMI - 1 szt. USB Typu-C - 1 szt. USB 2.0 - 2 szt. USB 3.0 - 2 szt. Czytnik kart pamięci - 1 szt. Wyjście słuchawkowe/wejście mikrofonowe - 1 szt; Obudowa: monolityczna ze stopu aluminium; kolor srebno-szary; Bateria: Li-Ion, co najmniej 4240 mAh; Łączność:  WiFi 802.11 a/b/g/n/ac, Bluetooth; Kamera: 1MPix; System operacyjny: Microsoft Windows 10 Home (64-bitowa) lub lepszy; Waga: max 1.4 kg. Wymiary nie większy niż: Wysokość 19,2 mm Szerokość 323 mm Głębokość 223 mm; Touch pad: pokryty szklaną powłoką wykonaną w technologii używanej do produkcji ekranów dotykowych smartfonów; Dołączone akcesoria w komplecie co najmniej: Przejściówka HDMI -&gt; VGA; Przejściówka USB -&gt; RJ-45; Firmowe etui na laptopa; Zasilacz.
</t>
    </r>
  </si>
  <si>
    <t>Yanfei
Lekszycki</t>
  </si>
  <si>
    <r>
      <t xml:space="preserve">Monitor interaktywny wideo o przekątnej ekranu 75″
</t>
    </r>
    <r>
      <rPr>
        <sz val="10"/>
        <rFont val="Times New Roman"/>
        <family val="1"/>
        <charset val="238"/>
      </rPr>
      <t>Podświetlenie:  LED
Wymiary obszaru wyświetlania: 1650 x 973 mm (16：9)
Rozdzielczość: 3840 x 2160 px;  Kąt widzenia: 178 stopni; Głębia koloru: 10 bit
Czas reakcji matrycy: 8 ms; Matryca o żywotności minimalnej 30 000 godzin
Powłoka: non-glare, hartowana szyba 4 mm
Wbudowane głośniki: 2 x 15 W
Czujnik dotyku: podczerwień; z obsługą 10 punktów równocześnie
Wi-Fi: wbudowane w monitor lub jako karta podpinana do portu USB monitora
System Android: zainstalowana wersja 5.0.1 lub wyższa
Wbudowany odtwarzacz multimediów 
MirrorOP wbudowany odbiornik do bezprzewodowej transmisji obrazu 
Przedni panel komunikacyjny zamykany na klapkę wyposażony w: mikrofon (3.5mm) x 1,USB(dotyk) x 1, USB(dla komputera OPS) x 2,  HDMI x 1,Display Port x 1, USB(da Android) x 1 
Pozostałe złącza monitora: HDMI(MHL*1) x 3,USB(dotyk) x 3, Mikrofon(3.5mm) x 1, VGA x 1,VGA Audio x 1, USB3.0 x 1, Czytnik kart Mini SD x1 (wsparcie dla kart do 128 GB), AV in 1, LAN in 1, LAN out 1,  RS232 x 1, SPDIF, Słuchawkix1
Dodatkowe funkcje monitora: Menu Androida w języku polskim; wywoływanie funkcji Androida podczas pracy na zewnętrznym systemie operacyjnym;
Tryb tablicy interaktywnej: praca na kartach, pisak, zakreślacz, gumka, zmiana koloru narzędzia pisarskiego, adnotacje na aplikacjach uruchomionych pod zewnętrznym systemem operacyjnym, zapisywanie stworzonych materiałów w postaci zdjęć we wbudowanej galerii;
Zainstalowana przeglądarka internetowa; Funkcja ochrony rodzicielskiej; Wbudowany odbiornik do bezprzewodowej prezentacji materiałów znajdujących się w  telefonach, tabletach, komputerach; Współpraca z wizualizerem z pominięciem komputera, obsługa funkcji wizualizera za pomocą dotyku monitora; Możliwość wyłączenia Androida za pomocą kombinacji klawiszy pilota tak by jego funkcje nie były dostępne dla użytkownika.
Wbudowany komputer typu OPS-C z systemem operacyjnym Windows 10 pro 64 Bit
Cache: 3 MB SmartCache
RAM: 4GB SO-DIMM DDR</t>
    </r>
    <r>
      <rPr>
        <b/>
        <sz val="10"/>
        <rFont val="Times New Roman"/>
        <family val="1"/>
        <charset val="238"/>
      </rPr>
      <t xml:space="preserve">
Dysk Twardy: 500 Gb 2.5” SATA
Slot: JAE TX25A Plug – 80 Pin
Serwis: autoryzowany przez producenta serwis na terenie Polski
Masa urządzenia: maks. 60 kg</t>
    </r>
  </si>
  <si>
    <t>Petriaszwili</t>
  </si>
  <si>
    <r>
      <rPr>
        <b/>
        <sz val="10"/>
        <rFont val="Times New Roman"/>
        <family val="1"/>
        <charset val="238"/>
      </rPr>
      <t>Drukarka laserowa kolorowa</t>
    </r>
    <r>
      <rPr>
        <sz val="10"/>
        <rFont val="Times New Roman"/>
        <family val="1"/>
        <charset val="238"/>
      </rPr>
      <t xml:space="preserve">
• pamięć 64 MB
• obsługiwane formaty A4, A5, B5
• podajnik papieru 250 szt.
• </t>
    </r>
    <r>
      <rPr>
        <b/>
        <sz val="10"/>
        <rFont val="Times New Roman"/>
        <family val="1"/>
        <charset val="238"/>
      </rPr>
      <t>druk dwustronny</t>
    </r>
    <r>
      <rPr>
        <sz val="10"/>
        <rFont val="Times New Roman"/>
        <family val="1"/>
        <charset val="238"/>
      </rPr>
      <t xml:space="preserve">
• max. rozdzielczość 600x600
• max. prędkość drukowania w czerni: nie mniej niż 29 str./min.
• max. prędkośćdrukowania w kolorze: nie mniej niż 25 str./min. 
• wejście USB i ethernet.
• </t>
    </r>
    <r>
      <rPr>
        <b/>
        <sz val="10"/>
        <rFont val="Times New Roman"/>
        <family val="1"/>
        <charset val="238"/>
      </rPr>
      <t>dodatkowy komplet tonerów</t>
    </r>
    <r>
      <rPr>
        <sz val="10"/>
        <rFont val="Times New Roman"/>
        <family val="1"/>
        <charset val="238"/>
      </rPr>
      <t xml:space="preserve">
• obslugiwane systemy operacyjne: Win 7, Win 10.
</t>
    </r>
  </si>
  <si>
    <t>Goroch</t>
  </si>
  <si>
    <t>36 m-cy</t>
  </si>
  <si>
    <t>3</t>
  </si>
  <si>
    <r>
      <t xml:space="preserve">Komputer typu All-In-One do zastosowań biurowych wyposażony w procesor 4-o rdzeniowy o wydajności min. 1869 CPU Mark (https://cpubenchmark.net/cpu.php?cpu=Intel+Pentium+N3710+%40+1.60GHz&amp;id=2730). Obudowa zintegrowana z monitorem o przekątnej 19,5" i rozdzielczości min. 1600x900 pikseli, wbudowane głośniki. Ilość pamięci RAM min. 8GB DDR3 1866MHz. Dysk twardy SSD o pojemności 256GB.  Karta graficzna i dźwiękowa zintegrowana. Wbudowany mikrofon i kamera min. 1Mpx. Karty sieciowe 2 szt., jedna przewodowa 10/100/1000 Mb/s, druga bezprzewodowa obsługująca standardy ac/a/b/g/n, wbudowany interfejs BlueTooth v. 4.0. Wyposażony w złącza: 1xLAN, 1xHDMI, 2xUSB z tyłu i 2xUSB z boku obudowy. Wejścia i wyjścia audio. Wbudowany napęd optyczny DVD +/-RW. </t>
    </r>
    <r>
      <rPr>
        <b/>
        <sz val="10"/>
        <rFont val="Times New Roman"/>
        <family val="1"/>
        <charset val="238"/>
      </rPr>
      <t xml:space="preserve">Zainstalowany system operacyjny Windows 7 lub 10 w wersji Pro 64Bit
</t>
    </r>
  </si>
  <si>
    <t>nbd</t>
  </si>
  <si>
    <r>
      <t>Laserowe urządzenie wielofunkcyjne umożliwiają drukowanie w kolrze i monochromatyczne, kopiowanie, skanowanie kolorowe. Prędkość druku 30 stron na minutę. Pierwszy wydruk uzyskiwany maksymalnie po 8,5 sekundy. Funkcja automatycznego druku dwustronnego oraz możliwość druku broszur oraz tryb automatycznego skanowania dwustronnego. Automatyczny podajnik papieru do skanera (</t>
    </r>
    <r>
      <rPr>
        <b/>
        <sz val="10"/>
        <rFont val="Times New Roman"/>
        <family val="1"/>
        <charset val="238"/>
      </rPr>
      <t>ADF</t>
    </r>
    <r>
      <rPr>
        <sz val="10"/>
        <rFont val="Times New Roman"/>
        <family val="1"/>
        <charset val="238"/>
      </rPr>
      <t xml:space="preserve">). Sieć przewodowa i bezprzewodowa, interfejs Hi-Speed USB 2.0, pamięć 64 MB. Sugerowana wydajność min. 2000 str/m-c. Rozdzielczości minimalne: drukowania 600x600dpi, kopiowania 600x600dpi, skanowania 2400x600dpi. </t>
    </r>
    <r>
      <rPr>
        <b/>
        <sz val="10"/>
        <rFont val="Times New Roman"/>
        <family val="1"/>
        <charset val="238"/>
      </rPr>
      <t>Oprogramowanie umożliwiające</t>
    </r>
    <r>
      <rPr>
        <sz val="10"/>
        <rFont val="Times New Roman"/>
        <family val="1"/>
        <charset val="238"/>
      </rPr>
      <t>: skanowanie do pliku, OCR, wiadomości e-mail, przeszukiwanych plików PDF, serwera FTP, serwera e-mail, chmury oraz usług SharePoint, Evernote®, OneNote.</t>
    </r>
  </si>
  <si>
    <r>
      <rPr>
        <b/>
        <sz val="10"/>
        <rFont val="Times New Roman"/>
        <family val="1"/>
        <charset val="238"/>
      </rPr>
      <t>Monitor LCD 24"</t>
    </r>
    <r>
      <rPr>
        <sz val="10"/>
        <rFont val="Times New Roman"/>
        <family val="1"/>
        <charset val="238"/>
      </rPr>
      <t xml:space="preserve"> z panelem AMVA wyposażony w złącza DVI-D, VGA oraz HDMI. Dodatkowo wbudowany koncentrator USB i głośniki. Kąty widzenia - 178 stopni w pionie i w poziomie,  współczynniki kontrastu 3000:1 (kontrast typowy) i 12 000 000 : 1 (kontrast dynamiczny ACR), czas reakcji 4ms, jasność 250 cd/m2. </t>
    </r>
    <r>
      <rPr>
        <b/>
        <sz val="10"/>
        <rFont val="Times New Roman"/>
        <family val="1"/>
        <charset val="238"/>
      </rPr>
      <t>Dodatkowo kabel HDMI min. 1,5m</t>
    </r>
  </si>
  <si>
    <r>
      <rPr>
        <b/>
        <sz val="10"/>
        <rFont val="Times New Roman"/>
        <family val="1"/>
        <charset val="238"/>
      </rPr>
      <t>Komputer do prac biurowych (klasy biznes)</t>
    </r>
    <r>
      <rPr>
        <sz val="10"/>
        <rFont val="Times New Roman"/>
        <family val="1"/>
        <charset val="238"/>
      </rPr>
      <t xml:space="preserve"> wyposażony w procesor o wydajności CPU Mark min. 6691. Obudowa small Form Factor.  Ilość pamięci RAM min. 8GB DDR3 1600MHz. Dysk twardy SSD o pojemności 128GB SATA.  Karta graficzna i dźwiękowa zintegrowana. Karta sieciowa przewodowa 10/100/1000 Mb/s,  wbudowany interfejs BlueTooth v. 4.0. Wyposażony w złącza: 1xLAN, 1xHDMI, 1xVGA, 4xUSB. Wejścia i wyjścia audio. Wbudowany napęd optyczny DVD +/-RW. Zainstalowany system operacyjny Windows 7 lub 10 w wersji Pro 64Bit.
W zestawie dołączona klawiatura i mysz współpracująca z ww zestawem. Komputer oznaczony logo producenta, oferowany w ciągłej sprzedaży. </t>
    </r>
    <r>
      <rPr>
        <b/>
        <sz val="10"/>
        <rFont val="Times New Roman"/>
        <family val="1"/>
        <charset val="238"/>
      </rPr>
      <t>Oferowane modele komputerów muszą posiadać certyfikat Microsoft, potwierdzający poprawną współpracę oferowanych modeli komputerów z systemem operacyjnym Windows 7 32bit i 64bit (załączyć wydruk ze strony Microsoft WHCL)</t>
    </r>
    <r>
      <rPr>
        <sz val="10"/>
        <rFont val="Times New Roman"/>
        <family val="1"/>
        <charset val="238"/>
      </rPr>
      <t>. Certyfikat ISO9001 dla producenta sprzętu (załączyć dokument potwierdzający spełnianie wymogu). Deklaracja zgodności CE (załączyć do oferty) 3 letnia gwarancja producenta świadczona na miejscu u klienta, czas reakcji serwisu – do końca następnego dnia roboczego. Firma serwisująca musi posiadać ISO 9001:2000 na świadczenie usług serwisowych oraz posiadać autoryzacje producenta komputera – dokumenty potwierdzające załączyć do oferty.Wsparcie techniczne producenta:
możliwość telefonicznego sprawdzenia konfiguracji sprzętowej komputera oraz warunków gwarancji po podaniu numeru seryjnego bezpośrednio u producenta lub jego przedstawiciela, dostęp do najnowszych sterowników i uaktualnień na stronie producenta zestawu realizowany poprzez podanie na dedykowanej stronie internetowej producenta numeru seryjnego lub modelu komputera – do oferty należy dołączyć link strony.</t>
    </r>
  </si>
  <si>
    <t>Kabel sieciowy UTP kat. 5e 5 metrów</t>
  </si>
  <si>
    <t>Klawiatura QWERTY ze złączem USB</t>
  </si>
  <si>
    <t>Mysz optyczna USB, rozdzielczość min. 2400dpi</t>
  </si>
  <si>
    <t>Pamięć RAM 4GB, 1600MHz, DDR3 Non-ECC, kompatybilna dla komputerów Dell  Vostro 270MT</t>
  </si>
  <si>
    <t>Biuro Dziekana</t>
  </si>
  <si>
    <t>Dysk SSD o pojemności 256BG z interfejsem Serial-ATA III</t>
  </si>
  <si>
    <t>WIP</t>
  </si>
  <si>
    <t xml:space="preserve">36 m-cy </t>
  </si>
  <si>
    <r>
      <t xml:space="preserve">Komputer do prac biurowych (klasy biznes) wyposażony w procesor o wydajności CPU Mark min. 6691. Obudowa small Form Factor.  Ilość pamięci RAM min. 8GB DDR3 1600MHz. Dysk twardy SSD o pojemności 128GB SATA.  Karta graficzna i dźwiękowa zintegrowana. Karta sieciowa przewodowa 10/100/1000 Mb/s,  wbudowany interfejs BlueTooth v. 4.0. Wyposażony w złącza: 1xLAN, 1xHDMI, 1xVGA, 4xUSB. Wejścia i wyjścia audio. Wbudowany napęd optyczny DVD +/-RW. Zainstalowany system operacyjny Windows 7 lub 10 w wersji Pro 64Bit.
W zestawie dołączona klawiatura i mysz współpracująca z ww zestawem. Komputer oznaczony logo producenta, oferowany w ciągłej sprzedaży. </t>
    </r>
    <r>
      <rPr>
        <b/>
        <sz val="10"/>
        <rFont val="Times New Roman"/>
        <family val="1"/>
        <charset val="238"/>
      </rPr>
      <t>Oferowane modele komputerów muszą posiadać certyfikat Microsoft, potwierdzający poprawną współpracę oferowanych modeli komputerów z systemem operacyjnym Windows 7 32bit i 64bit (załączyć wydruk ze strony Microsoft WHCL)</t>
    </r>
    <r>
      <rPr>
        <sz val="10"/>
        <rFont val="Times New Roman"/>
        <family val="1"/>
        <charset val="238"/>
      </rPr>
      <t>. Certyfikat ISO9001 dla producenta sprzętu (załączyć dokument potwierdzający spełnianie wymogu). Deklaracja zgodności CE (załączyć do oferty) 3 letnia gwarancja producenta świadczona na miejscu u klienta, czas reakcji serwisu – do końca następnego dnia roboczego. Firma serwisująca musi posiadać ISO 9001:2000 na świadczenie usług serwisowych oraz posiadać autoryzacje producenta komputera – dokumenty potwierdzające załączyć do oferty.Wsparcie techniczne producenta:
możliwość telefonicznego sprawdzenia konfiguracji sprzętowej komputera oraz warunków gwarancji po podaniu numeru seryjnego bezpośrednio u producenta lub jego przedstawiciela, dostęp do najnowszych sterowników i uaktualnień na stronie producenta zestawu realizowany poprzez podanie na dedykowanej stronie internetowej producenta numeru seryjnego lub modelu komputera – do oferty należy dołączyć link strony.</t>
    </r>
  </si>
  <si>
    <t>Dziekanat Socj.</t>
  </si>
  <si>
    <t>NBD</t>
  </si>
  <si>
    <t>5 dni rob.</t>
  </si>
  <si>
    <t>12h</t>
  </si>
  <si>
    <t>5 dni rob</t>
  </si>
  <si>
    <t>Czas reakcji (warunki serwisu 0, on-site, nbd)</t>
  </si>
  <si>
    <r>
      <t xml:space="preserve">Monitor interaktywny o przekątnej ekranu 75″
</t>
    </r>
    <r>
      <rPr>
        <sz val="10"/>
        <rFont val="Times New Roman"/>
        <family val="1"/>
        <charset val="238"/>
      </rPr>
      <t>Podświetlenie:  LED
Wymiary obszaru wyświetlania: 1650 x 973 mm (16：9)
Rozdzielczość: 3840 x 2160 px;  Kąt widzenia: 178 stopni; Głębia koloru: 10 bit
Czas reakcji matrycy: 8 ms; Matryca o żywotności minimalnej 30 000 godzin
Powłoka: non-glare, hartowana szyba 4 mm
Wbudowane głośniki: 2 x 15 W
Czujnik dotyku: podczerwień; z obsługą 10 punktów równocześnie
Wi-Fi: wbudowane w monitor lub jako karta podpinana do portu USB monitora
System Android: zainstalowana wersja 5.0.1 lub wyższa
Wbudowany odtwarzacz multimediów 
MirrorOP wbudowany odbiornik do bezprzewodowej transmisji obrazu 
Przedni panel komunikacyjny zamykany na klapkę wyposażony w: mikrofon (3.5mm) x 1,USB(dotyk) x 1, USB(dla komputera OPS) x 2,  HDMI x 1,Display Port x 1, USB(da Android) x 1 
Pozostałe złącza monitora: HDMI(MHL*1) x 3,USB(dotyk) x 3, Mikrofon(3.5mm) x 1, VGA x 1,VGA Audio x 1, USB3.0 x 1, Czytnik kart Mini SD x1 (wsparcie dla kart do 128 GB), AV in 1, LAN in 1, LAN out 1,  RS232 x 1, SPDIF, Słuchawkix1
Dodatkowe funkcje monitora: Menu Androida w języku polskim; wywoływanie funkcji Androida podczas pracy na zewnętrznym systemie operacyjnym;
Tryb tablicy interaktywnej: praca na kartach, pisak, zakreślacz, gumka, zmiana koloru narzędzia pisarskiego, adnotacje na aplikacjach uruchomionych pod zewnętrznym systemem operacyjnym, zapisywanie stworzonych materiałów w postaci zdjęć we wbudowanej galerii;
Zainstalowana przeglądarka internetowa; Funkcja ochrony rodzicielskiej; Wbudowany odbiornik do bezprzewodowej prezentacji materiałów znajdujących się w  telefonach, tabletach, komputerach; Współpraca z wizualizerem z pominięciem komputera, obsługa funkcji wizualizera za pomocą dotyku monitora; Możliwość wyłączenia Androida za pomocą kombinacji klawiszy pilota tak by jego funkcje nie były dostępne dla użytkownika.
Wbudowany komputer typu OPS-C z systemem operacyjnym Windows 10 pro 64 Bit
Cache: 3 MB SmartCache
RAM: 4GB SO-DIMM DDR</t>
    </r>
    <r>
      <rPr>
        <b/>
        <sz val="10"/>
        <rFont val="Times New Roman"/>
        <family val="1"/>
        <charset val="238"/>
      </rPr>
      <t xml:space="preserve">
Dysk Twardy: 500 Gb 2.5” SATA
Slot: JAE TX25A Plug – 80 Pin
Serwis: autoryzowany przez producenta serwis na terenie Polski
Masa urządzenia: maks. 60 kg</t>
    </r>
  </si>
  <si>
    <t>A.Krajewski</t>
  </si>
  <si>
    <t>S.Bombiński</t>
  </si>
  <si>
    <t>oferoana cena jednostkowa netto</t>
  </si>
  <si>
    <t>Oferowana cena jednostkowa z VAT</t>
  </si>
  <si>
    <r>
      <t>Wymagane warunki gwarancji i serwisu</t>
    </r>
    <r>
      <rPr>
        <b/>
        <sz val="10"/>
        <rFont val="Times New Roman"/>
        <family val="1"/>
      </rPr>
      <t xml:space="preserve">       </t>
    </r>
  </si>
  <si>
    <t>Okres gwarancji w m-cach</t>
  </si>
  <si>
    <t xml:space="preserve">Warunki serisu </t>
  </si>
  <si>
    <t>KWPS</t>
  </si>
  <si>
    <t>Formularz asortymentowo cenowy WIP-ZP-F01 (1/2)</t>
  </si>
  <si>
    <t>13/2017/wip-wip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</si>
</sst>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zł&quot;;[Red]\-#,##0.00\ &quot;zł&quot;"/>
    <numFmt numFmtId="164" formatCode="#,##0.00\ &quot;zł&quot;"/>
  </numFmts>
  <fonts count="26">
    <font>
      <sz val="10"/>
      <name val="Arial CE"/>
      <charset val="238"/>
    </font>
    <font>
      <sz val="10"/>
      <name val="Times New Roman"/>
      <family val="1"/>
    </font>
    <font>
      <sz val="12"/>
      <name val="Times New Roman"/>
      <family val="1"/>
    </font>
    <font>
      <b/>
      <sz val="12"/>
      <name val="Times New Roman"/>
      <family val="1"/>
    </font>
    <font>
      <b/>
      <sz val="10"/>
      <name val="Times New Roman"/>
      <family val="1"/>
    </font>
    <font>
      <b/>
      <sz val="10"/>
      <name val="Times New Roman"/>
      <family val="1"/>
      <charset val="238"/>
    </font>
    <font>
      <sz val="10"/>
      <name val="Times New Roman"/>
      <family val="1"/>
      <charset val="238"/>
    </font>
    <font>
      <b/>
      <sz val="10"/>
      <color indexed="8"/>
      <name val="Times New Roman"/>
      <family val="1"/>
      <charset val="1"/>
    </font>
    <font>
      <sz val="10"/>
      <color indexed="8"/>
      <name val="Times New Roman"/>
      <family val="1"/>
      <charset val="1"/>
    </font>
    <font>
      <u/>
      <sz val="10"/>
      <color indexed="12"/>
      <name val="Arial CE"/>
      <charset val="238"/>
    </font>
    <font>
      <u/>
      <sz val="10"/>
      <name val="Times New Roman"/>
      <family val="1"/>
      <charset val="238"/>
    </font>
    <font>
      <b/>
      <sz val="10"/>
      <name val="Arial CE"/>
      <charset val="238"/>
    </font>
    <font>
      <b/>
      <u/>
      <sz val="10"/>
      <name val="Times New Roman"/>
      <family val="1"/>
      <charset val="238"/>
    </font>
    <font>
      <sz val="9"/>
      <name val="Tahoma"/>
      <family val="2"/>
      <charset val="238"/>
    </font>
    <font>
      <sz val="10"/>
      <name val="Arial CE"/>
      <family val="2"/>
      <charset val="238"/>
    </font>
    <font>
      <b/>
      <sz val="10"/>
      <name val="Times New Roman"/>
      <family val="1"/>
      <charset val="1"/>
    </font>
    <font>
      <sz val="10"/>
      <name val="Times New Roman"/>
      <family val="1"/>
      <charset val="1"/>
    </font>
    <font>
      <b/>
      <sz val="9"/>
      <name val="Times New Roman"/>
      <family val="1"/>
      <charset val="1"/>
    </font>
    <font>
      <sz val="9"/>
      <name val="Times New Roman"/>
      <family val="1"/>
      <charset val="1"/>
    </font>
    <font>
      <sz val="10"/>
      <color rgb="FF000000"/>
      <name val="Times New Roman1"/>
      <charset val="238"/>
    </font>
    <font>
      <b/>
      <sz val="10"/>
      <color rgb="FF000000"/>
      <name val="Times New Roman1"/>
      <charset val="238"/>
    </font>
    <font>
      <sz val="10"/>
      <color rgb="FF000000"/>
      <name val="Times New Roman1"/>
      <family val="1"/>
    </font>
    <font>
      <b/>
      <sz val="16"/>
      <color theme="5"/>
      <name val="Arial CE"/>
      <charset val="238"/>
    </font>
    <font>
      <b/>
      <sz val="16"/>
      <color theme="5"/>
      <name val="Times New Roman"/>
      <family val="1"/>
    </font>
    <font>
      <b/>
      <sz val="16"/>
      <color theme="5"/>
      <name val="Times New Roman"/>
      <family val="1"/>
      <charset val="238"/>
    </font>
    <font>
      <b/>
      <sz val="16"/>
      <color rgb="FF0070C0"/>
      <name val="Times New Roman"/>
      <family val="1"/>
    </font>
  </fonts>
  <fills count="9">
    <fill>
      <patternFill patternType="none"/>
    </fill>
    <fill>
      <patternFill patternType="gray125"/>
    </fill>
    <fill>
      <patternFill patternType="solid">
        <fgColor indexed="22"/>
        <bgColor indexed="64"/>
      </patternFill>
    </fill>
    <fill>
      <patternFill patternType="solid">
        <fgColor indexed="9"/>
        <bgColor indexed="26"/>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bottom style="thin">
        <color indexed="8"/>
      </bottom>
      <diagonal/>
    </border>
    <border>
      <left style="thin">
        <color rgb="FF1F1C1B"/>
      </left>
      <right style="thin">
        <color rgb="FF1F1C1B"/>
      </right>
      <top/>
      <bottom style="thin">
        <color rgb="FF1F1C1B"/>
      </bottom>
      <diagonal/>
    </border>
  </borders>
  <cellStyleXfs count="3">
    <xf numFmtId="0" fontId="0" fillId="0" borderId="0"/>
    <xf numFmtId="0" fontId="9" fillId="0" borderId="0" applyNumberFormat="0" applyFill="0" applyBorder="0" applyAlignment="0" applyProtection="0">
      <alignment vertical="top"/>
      <protection locked="0"/>
    </xf>
    <xf numFmtId="0" fontId="14" fillId="0" borderId="0"/>
  </cellStyleXfs>
  <cellXfs count="155">
    <xf numFmtId="0" fontId="0" fillId="0" borderId="0" xfId="0"/>
    <xf numFmtId="0" fontId="1" fillId="0" borderId="0" xfId="0" applyFont="1"/>
    <xf numFmtId="0" fontId="1" fillId="0" borderId="1" xfId="0" applyFont="1" applyBorder="1" applyAlignment="1">
      <alignment vertical="top" wrapText="1"/>
    </xf>
    <xf numFmtId="8" fontId="1" fillId="0" borderId="1" xfId="0" applyNumberFormat="1" applyFont="1" applyBorder="1" applyAlignment="1">
      <alignment horizontal="center" vertical="top" wrapText="1"/>
    </xf>
    <xf numFmtId="9"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xf>
    <xf numFmtId="0" fontId="2" fillId="0" borderId="0" xfId="0" applyFont="1" applyAlignment="1">
      <alignment horizontal="left" indent="8"/>
    </xf>
    <xf numFmtId="0" fontId="4" fillId="0" borderId="1" xfId="0" applyFont="1" applyBorder="1" applyAlignment="1">
      <alignment horizontal="left" vertical="top" wrapText="1"/>
    </xf>
    <xf numFmtId="0" fontId="1" fillId="0" borderId="1" xfId="0" applyFont="1" applyBorder="1" applyAlignment="1">
      <alignment horizontal="center" vertical="top"/>
    </xf>
    <xf numFmtId="0" fontId="4" fillId="0" borderId="2" xfId="0" applyFont="1" applyBorder="1" applyAlignment="1">
      <alignment horizontal="left" vertical="top" wrapText="1"/>
    </xf>
    <xf numFmtId="0" fontId="1" fillId="0" borderId="2" xfId="0" applyFont="1" applyBorder="1" applyAlignment="1">
      <alignment horizontal="center" vertical="top"/>
    </xf>
    <xf numFmtId="0" fontId="3" fillId="0" borderId="0" xfId="0" applyFont="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0" borderId="0" xfId="0" applyAlignment="1">
      <alignment wrapText="1"/>
    </xf>
    <xf numFmtId="0" fontId="1" fillId="0" borderId="3" xfId="0" applyFont="1" applyBorder="1" applyAlignment="1">
      <alignment horizontal="center" vertical="top" wrapText="1"/>
    </xf>
    <xf numFmtId="0" fontId="4" fillId="0" borderId="3" xfId="0" applyFont="1" applyBorder="1" applyAlignment="1">
      <alignment horizontal="left" vertical="top" wrapText="1"/>
    </xf>
    <xf numFmtId="9" fontId="1" fillId="0" borderId="3" xfId="0" applyNumberFormat="1" applyFont="1" applyBorder="1" applyAlignment="1">
      <alignment horizontal="center" vertical="top" wrapText="1"/>
    </xf>
    <xf numFmtId="4" fontId="0" fillId="0" borderId="1" xfId="0" applyNumberFormat="1" applyBorder="1" applyAlignment="1">
      <alignment wrapText="1"/>
    </xf>
    <xf numFmtId="0" fontId="5" fillId="2" borderId="1" xfId="0" applyFont="1" applyFill="1" applyBorder="1" applyAlignment="1">
      <alignment horizontal="center" vertical="center" wrapText="1"/>
    </xf>
    <xf numFmtId="0" fontId="6" fillId="0" borderId="0" xfId="0" applyFont="1" applyAlignment="1">
      <alignment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vertical="top" wrapText="1"/>
    </xf>
    <xf numFmtId="0" fontId="0" fillId="0" borderId="0" xfId="0" applyAlignment="1">
      <alignment vertical="center"/>
    </xf>
    <xf numFmtId="0" fontId="3" fillId="0" borderId="0" xfId="0" applyFont="1" applyAlignment="1">
      <alignment vertical="center"/>
    </xf>
    <xf numFmtId="4" fontId="0" fillId="0" borderId="1" xfId="0" applyNumberFormat="1" applyBorder="1" applyAlignment="1">
      <alignment horizontal="center" vertical="top" wrapText="1"/>
    </xf>
    <xf numFmtId="0" fontId="0" fillId="0" borderId="1" xfId="0" applyBorder="1" applyAlignment="1">
      <alignment horizontal="center" vertical="top" wrapText="1"/>
    </xf>
    <xf numFmtId="4" fontId="0" fillId="0" borderId="1" xfId="0" applyNumberFormat="1" applyBorder="1" applyAlignment="1">
      <alignment vertical="top" wrapText="1"/>
    </xf>
    <xf numFmtId="0" fontId="5" fillId="3" borderId="4" xfId="0" applyFont="1" applyFill="1" applyBorder="1" applyAlignment="1">
      <alignment vertical="top" wrapText="1"/>
    </xf>
    <xf numFmtId="0" fontId="7" fillId="3" borderId="4" xfId="0" applyFont="1" applyFill="1" applyBorder="1" applyAlignment="1">
      <alignment vertical="top" wrapText="1"/>
    </xf>
    <xf numFmtId="0" fontId="5" fillId="3" borderId="4" xfId="0" applyFont="1" applyFill="1" applyBorder="1" applyAlignment="1">
      <alignment horizontal="left" vertical="center" wrapText="1"/>
    </xf>
    <xf numFmtId="0" fontId="6" fillId="0" borderId="1" xfId="1" applyNumberFormat="1" applyFont="1" applyBorder="1" applyAlignment="1" applyProtection="1">
      <alignment vertical="top" wrapText="1"/>
    </xf>
    <xf numFmtId="1" fontId="1" fillId="0" borderId="1" xfId="0" applyNumberFormat="1" applyFont="1" applyBorder="1" applyAlignment="1">
      <alignment horizontal="center" vertical="top"/>
    </xf>
    <xf numFmtId="4" fontId="0" fillId="0" borderId="1" xfId="0" applyNumberFormat="1" applyFont="1" applyBorder="1" applyAlignment="1">
      <alignment wrapText="1"/>
    </xf>
    <xf numFmtId="4" fontId="0" fillId="0" borderId="1" xfId="0" applyNumberFormat="1" applyBorder="1" applyAlignment="1">
      <alignment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5" fillId="0" borderId="0" xfId="0" applyFont="1" applyAlignment="1">
      <alignment vertical="center" wrapText="1"/>
    </xf>
    <xf numFmtId="0" fontId="1" fillId="2" borderId="1" xfId="0" applyFont="1" applyFill="1" applyBorder="1" applyAlignment="1">
      <alignment horizontal="center" vertical="center" wrapText="1"/>
    </xf>
    <xf numFmtId="8" fontId="1" fillId="0" borderId="1"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0" xfId="0" applyFont="1" applyAlignment="1">
      <alignment horizontal="center" vertical="center"/>
    </xf>
    <xf numFmtId="0" fontId="6" fillId="0" borderId="3" xfId="0" applyFont="1" applyBorder="1" applyAlignment="1">
      <alignment horizontal="left" vertical="top" wrapText="1"/>
    </xf>
    <xf numFmtId="0" fontId="6" fillId="0" borderId="2" xfId="0" applyFont="1" applyBorder="1" applyAlignment="1">
      <alignment horizontal="left" vertical="top" wrapText="1"/>
    </xf>
    <xf numFmtId="0" fontId="1" fillId="0" borderId="5" xfId="0" applyNumberFormat="1" applyFont="1" applyBorder="1" applyAlignment="1">
      <alignment horizontal="center" vertical="top" wrapText="1"/>
    </xf>
    <xf numFmtId="164" fontId="1" fillId="0" borderId="0" xfId="0" applyNumberFormat="1" applyFont="1" applyBorder="1" applyAlignment="1">
      <alignment horizontal="center" vertical="top"/>
    </xf>
    <xf numFmtId="0" fontId="6" fillId="0" borderId="1" xfId="0" applyFont="1" applyBorder="1" applyAlignment="1">
      <alignment horizontal="left" vertical="top" wrapText="1"/>
    </xf>
    <xf numFmtId="1" fontId="1" fillId="0" borderId="1" xfId="0" applyNumberFormat="1" applyFont="1" applyBorder="1" applyAlignment="1">
      <alignment horizontal="center" vertical="top" wrapText="1"/>
    </xf>
    <xf numFmtId="2" fontId="0" fillId="0" borderId="0" xfId="0" applyNumberFormat="1" applyAlignment="1">
      <alignment wrapText="1"/>
    </xf>
    <xf numFmtId="4" fontId="11" fillId="4" borderId="1" xfId="0" applyNumberFormat="1" applyFont="1" applyFill="1" applyBorder="1" applyAlignment="1">
      <alignment wrapText="1"/>
    </xf>
    <xf numFmtId="4" fontId="11" fillId="5" borderId="1" xfId="0" applyNumberFormat="1" applyFont="1" applyFill="1" applyBorder="1" applyAlignment="1">
      <alignment wrapText="1"/>
    </xf>
    <xf numFmtId="0" fontId="4" fillId="6" borderId="2" xfId="0" applyFont="1" applyFill="1" applyBorder="1" applyAlignment="1">
      <alignment horizontal="left" vertical="top" wrapText="1"/>
    </xf>
    <xf numFmtId="0" fontId="1" fillId="6" borderId="3" xfId="0" applyFont="1" applyFill="1" applyBorder="1" applyAlignment="1">
      <alignment horizontal="center" vertical="top" wrapText="1"/>
    </xf>
    <xf numFmtId="9" fontId="1" fillId="6" borderId="3" xfId="0" applyNumberFormat="1" applyFont="1" applyFill="1" applyBorder="1" applyAlignment="1">
      <alignment horizontal="center" vertical="top" wrapText="1"/>
    </xf>
    <xf numFmtId="4" fontId="0" fillId="6" borderId="1" xfId="0" applyNumberFormat="1" applyFill="1" applyBorder="1" applyAlignment="1">
      <alignment horizontal="center" vertical="top" wrapText="1"/>
    </xf>
    <xf numFmtId="0" fontId="0" fillId="6" borderId="1" xfId="0" applyFill="1" applyBorder="1" applyAlignment="1">
      <alignment horizontal="center" vertical="center" wrapText="1"/>
    </xf>
    <xf numFmtId="0" fontId="4" fillId="6" borderId="1" xfId="0" applyFont="1" applyFill="1" applyBorder="1" applyAlignment="1">
      <alignment horizontal="left" vertical="top" wrapText="1"/>
    </xf>
    <xf numFmtId="4" fontId="0" fillId="6" borderId="1" xfId="0" applyNumberFormat="1" applyFill="1" applyBorder="1" applyAlignment="1">
      <alignment wrapText="1"/>
    </xf>
    <xf numFmtId="0" fontId="5" fillId="6" borderId="2" xfId="1" applyNumberFormat="1" applyFont="1" applyFill="1" applyBorder="1" applyAlignment="1" applyProtection="1">
      <alignment vertical="top" wrapText="1"/>
    </xf>
    <xf numFmtId="0" fontId="5" fillId="2" borderId="1" xfId="0" applyFont="1" applyFill="1" applyBorder="1" applyAlignment="1">
      <alignment horizontal="center" vertical="center" textRotation="90" wrapText="1"/>
    </xf>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xf>
    <xf numFmtId="0" fontId="13" fillId="0" borderId="1" xfId="0" applyFont="1" applyBorder="1" applyAlignment="1">
      <alignment horizontal="center" vertical="top" wrapText="1"/>
    </xf>
    <xf numFmtId="8" fontId="13" fillId="0" borderId="1" xfId="0" applyNumberFormat="1" applyFont="1" applyBorder="1" applyAlignment="1">
      <alignment horizontal="center" vertical="top" wrapText="1"/>
    </xf>
    <xf numFmtId="1" fontId="13" fillId="0" borderId="1" xfId="0" applyNumberFormat="1" applyFont="1" applyBorder="1" applyAlignment="1">
      <alignment horizontal="center" vertical="top" wrapText="1"/>
    </xf>
    <xf numFmtId="49" fontId="13" fillId="0" borderId="1" xfId="0" applyNumberFormat="1" applyFont="1" applyBorder="1" applyAlignment="1">
      <alignment horizontal="center" vertical="top"/>
    </xf>
    <xf numFmtId="0" fontId="5" fillId="0" borderId="3" xfId="0" applyFont="1" applyBorder="1" applyAlignment="1">
      <alignment horizontal="left" vertical="top" wrapText="1"/>
    </xf>
    <xf numFmtId="0" fontId="5" fillId="0" borderId="4" xfId="2" applyFont="1" applyBorder="1" applyAlignment="1">
      <alignment horizontal="left" vertical="top" wrapText="1"/>
    </xf>
    <xf numFmtId="0" fontId="15" fillId="3" borderId="4" xfId="2" applyFont="1" applyFill="1" applyBorder="1" applyAlignment="1">
      <alignment horizontal="left" vertical="top" wrapText="1"/>
    </xf>
    <xf numFmtId="0" fontId="17" fillId="0" borderId="7" xfId="2" applyFont="1" applyBorder="1" applyAlignment="1">
      <alignment horizontal="left" vertical="top" wrapText="1"/>
    </xf>
    <xf numFmtId="0" fontId="15" fillId="0" borderId="4" xfId="2" applyFont="1" applyBorder="1" applyAlignment="1">
      <alignment horizontal="left" vertical="top" wrapText="1"/>
    </xf>
    <xf numFmtId="0" fontId="15" fillId="0" borderId="4" xfId="1" applyNumberFormat="1" applyFont="1" applyFill="1" applyBorder="1" applyAlignment="1" applyProtection="1">
      <alignment vertical="top" wrapText="1"/>
    </xf>
    <xf numFmtId="0" fontId="19" fillId="0" borderId="8" xfId="0" applyFont="1" applyFill="1" applyBorder="1" applyAlignment="1">
      <alignment horizontal="left" vertical="top" wrapText="1"/>
    </xf>
    <xf numFmtId="0" fontId="6" fillId="6" borderId="1" xfId="0" applyFont="1" applyFill="1" applyBorder="1" applyAlignment="1">
      <alignment horizontal="left" vertical="top" wrapText="1"/>
    </xf>
    <xf numFmtId="0" fontId="0" fillId="6" borderId="1" xfId="0" applyFill="1" applyBorder="1" applyAlignment="1">
      <alignment horizontal="center" vertical="top" wrapText="1"/>
    </xf>
    <xf numFmtId="49" fontId="1" fillId="0" borderId="1" xfId="0" applyNumberFormat="1" applyFont="1" applyBorder="1" applyAlignment="1">
      <alignment horizontal="center" vertical="top"/>
    </xf>
    <xf numFmtId="49" fontId="1" fillId="0" borderId="1" xfId="0" applyNumberFormat="1" applyFont="1" applyBorder="1" applyAlignment="1">
      <alignment horizontal="center" vertical="top" wrapText="1"/>
    </xf>
    <xf numFmtId="0" fontId="6" fillId="7" borderId="1" xfId="0" applyFont="1" applyFill="1" applyBorder="1" applyAlignment="1">
      <alignment horizontal="left" vertical="top" wrapText="1"/>
    </xf>
    <xf numFmtId="0" fontId="1" fillId="7" borderId="3"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6" fillId="7" borderId="1" xfId="0" applyFont="1" applyFill="1" applyBorder="1" applyAlignment="1">
      <alignment vertical="top" wrapText="1"/>
    </xf>
    <xf numFmtId="0" fontId="1" fillId="7" borderId="3" xfId="0" applyFont="1" applyFill="1" applyBorder="1" applyAlignment="1">
      <alignment horizontal="center" vertical="top" wrapText="1"/>
    </xf>
    <xf numFmtId="0" fontId="6" fillId="7" borderId="2" xfId="1" applyNumberFormat="1" applyFont="1" applyFill="1" applyBorder="1" applyAlignment="1" applyProtection="1">
      <alignment vertical="top" wrapText="1"/>
    </xf>
    <xf numFmtId="0" fontId="6" fillId="7" borderId="2" xfId="0" applyFont="1" applyFill="1" applyBorder="1" applyAlignment="1">
      <alignment horizontal="left" vertical="top" wrapText="1"/>
    </xf>
    <xf numFmtId="8" fontId="1" fillId="7" borderId="1" xfId="0" applyNumberFormat="1" applyFont="1" applyFill="1" applyBorder="1" applyAlignment="1">
      <alignment horizontal="center" vertical="top" wrapText="1"/>
    </xf>
    <xf numFmtId="0" fontId="1" fillId="7" borderId="1" xfId="0" applyFont="1" applyFill="1" applyBorder="1" applyAlignment="1">
      <alignment horizontal="center" vertical="top"/>
    </xf>
    <xf numFmtId="0" fontId="6" fillId="6" borderId="3" xfId="0" applyFont="1" applyFill="1" applyBorder="1" applyAlignment="1">
      <alignment horizontal="left" vertical="top" wrapText="1"/>
    </xf>
    <xf numFmtId="0" fontId="1" fillId="6" borderId="3" xfId="0" applyFont="1" applyFill="1" applyBorder="1" applyAlignment="1">
      <alignment horizontal="center" vertical="center" wrapText="1"/>
    </xf>
    <xf numFmtId="8" fontId="1" fillId="6" borderId="1" xfId="0" applyNumberFormat="1" applyFont="1" applyFill="1" applyBorder="1" applyAlignment="1">
      <alignment horizontal="center" vertical="top" wrapText="1"/>
    </xf>
    <xf numFmtId="0" fontId="1" fillId="6" borderId="1" xfId="0" applyFont="1" applyFill="1" applyBorder="1" applyAlignment="1">
      <alignment horizontal="center" vertical="top"/>
    </xf>
    <xf numFmtId="49" fontId="1" fillId="6" borderId="1" xfId="0" applyNumberFormat="1" applyFont="1" applyFill="1" applyBorder="1" applyAlignment="1">
      <alignment horizontal="center" vertical="top"/>
    </xf>
    <xf numFmtId="4" fontId="6" fillId="6"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4" fontId="0" fillId="0" borderId="2" xfId="0" applyNumberFormat="1" applyBorder="1" applyAlignment="1">
      <alignment horizontal="center" vertical="center" wrapText="1"/>
    </xf>
    <xf numFmtId="4" fontId="0" fillId="0" borderId="3" xfId="0" applyNumberFormat="1" applyBorder="1" applyAlignment="1">
      <alignment horizontal="center" vertical="center" wrapText="1"/>
    </xf>
    <xf numFmtId="0" fontId="22" fillId="0" borderId="0" xfId="0" applyFont="1"/>
    <xf numFmtId="0" fontId="23" fillId="0" borderId="0" xfId="0" applyFont="1"/>
    <xf numFmtId="0" fontId="24" fillId="2" borderId="1" xfId="0" applyFont="1" applyFill="1" applyBorder="1" applyAlignment="1">
      <alignment horizontal="center" vertical="center" textRotation="90" wrapText="1"/>
    </xf>
    <xf numFmtId="0" fontId="23" fillId="2" borderId="1" xfId="0" applyFont="1" applyFill="1" applyBorder="1" applyAlignment="1">
      <alignment horizontal="center" vertical="top" wrapText="1"/>
    </xf>
    <xf numFmtId="0" fontId="23" fillId="2" borderId="3" xfId="0" applyFont="1" applyFill="1" applyBorder="1" applyAlignment="1">
      <alignment horizontal="center" vertical="top" wrapText="1"/>
    </xf>
    <xf numFmtId="0" fontId="23" fillId="2" borderId="6" xfId="0" applyFont="1" applyFill="1" applyBorder="1" applyAlignment="1">
      <alignment horizontal="center" vertical="top" wrapText="1"/>
    </xf>
    <xf numFmtId="0" fontId="23" fillId="2" borderId="2" xfId="0" applyFont="1" applyFill="1" applyBorder="1" applyAlignment="1">
      <alignment horizontal="center" vertical="top" wrapText="1"/>
    </xf>
    <xf numFmtId="0" fontId="23" fillId="2" borderId="0" xfId="0" applyFont="1" applyFill="1" applyBorder="1" applyAlignment="1">
      <alignment horizontal="center" vertical="top" wrapText="1"/>
    </xf>
    <xf numFmtId="0" fontId="25" fillId="2" borderId="1" xfId="0" applyFont="1" applyFill="1" applyBorder="1" applyAlignment="1">
      <alignment horizontal="center" vertical="top" wrapText="1"/>
    </xf>
    <xf numFmtId="0" fontId="0" fillId="0" borderId="0" xfId="0" applyAlignment="1">
      <alignment horizontal="right" vertical="center" textRotation="90"/>
    </xf>
    <xf numFmtId="4" fontId="1" fillId="0" borderId="3" xfId="0" applyNumberFormat="1" applyFont="1" applyBorder="1" applyAlignment="1">
      <alignment horizontal="right" vertical="center" textRotation="90" wrapText="1"/>
    </xf>
    <xf numFmtId="4" fontId="1" fillId="6" borderId="3" xfId="0" applyNumberFormat="1" applyFont="1" applyFill="1" applyBorder="1" applyAlignment="1">
      <alignment horizontal="right" vertical="center" textRotation="90" wrapText="1"/>
    </xf>
    <xf numFmtId="4" fontId="0" fillId="0" borderId="1" xfId="0" applyNumberFormat="1" applyBorder="1" applyAlignment="1">
      <alignment horizontal="right" vertical="center" textRotation="90" wrapText="1"/>
    </xf>
    <xf numFmtId="4" fontId="1" fillId="0" borderId="3" xfId="0" applyNumberFormat="1" applyFont="1" applyBorder="1" applyAlignment="1">
      <alignment horizontal="center" vertical="top" textRotation="90" wrapText="1"/>
    </xf>
    <xf numFmtId="4" fontId="1" fillId="6" borderId="3" xfId="0" applyNumberFormat="1" applyFont="1" applyFill="1" applyBorder="1" applyAlignment="1">
      <alignment horizontal="center" vertical="top" textRotation="90" wrapText="1"/>
    </xf>
    <xf numFmtId="4" fontId="6" fillId="6" borderId="3" xfId="0" applyNumberFormat="1" applyFont="1" applyFill="1" applyBorder="1" applyAlignment="1">
      <alignment horizontal="center" vertical="center" textRotation="90" wrapText="1"/>
    </xf>
    <xf numFmtId="0" fontId="5" fillId="8" borderId="1" xfId="0" applyFont="1" applyFill="1" applyBorder="1" applyAlignment="1">
      <alignment horizontal="center" vertical="top" textRotation="90" wrapText="1"/>
    </xf>
    <xf numFmtId="0" fontId="5" fillId="8" borderId="1" xfId="0" applyFont="1" applyFill="1" applyBorder="1" applyAlignment="1">
      <alignment horizontal="right" vertical="center" textRotation="90" wrapText="1"/>
    </xf>
    <xf numFmtId="0" fontId="0" fillId="0" borderId="0" xfId="0" applyAlignment="1">
      <alignment horizontal="center" vertical="center" textRotation="90"/>
    </xf>
    <xf numFmtId="0" fontId="0" fillId="0" borderId="1" xfId="0" applyBorder="1" applyAlignment="1">
      <alignment horizontal="center" vertical="center" textRotation="90" wrapText="1"/>
    </xf>
    <xf numFmtId="0" fontId="0" fillId="6" borderId="1" xfId="0" applyFill="1" applyBorder="1" applyAlignment="1">
      <alignment horizontal="center" vertical="center" textRotation="90" wrapText="1"/>
    </xf>
    <xf numFmtId="0" fontId="0" fillId="0" borderId="1" xfId="0" applyFont="1" applyBorder="1" applyAlignment="1">
      <alignment horizontal="center" vertical="center" textRotation="90" wrapText="1"/>
    </xf>
    <xf numFmtId="0" fontId="0" fillId="0" borderId="1" xfId="0" applyBorder="1" applyAlignment="1">
      <alignment vertical="top" textRotation="90" wrapText="1"/>
    </xf>
    <xf numFmtId="0" fontId="0" fillId="6" borderId="1" xfId="0" applyFill="1" applyBorder="1" applyAlignment="1">
      <alignment vertical="top" textRotation="90" wrapText="1"/>
    </xf>
    <xf numFmtId="0" fontId="0" fillId="0" borderId="1" xfId="0" applyBorder="1" applyAlignment="1">
      <alignment horizontal="left" vertical="top" textRotation="90" wrapText="1"/>
    </xf>
    <xf numFmtId="0" fontId="0" fillId="0" borderId="1" xfId="0" applyBorder="1" applyAlignment="1">
      <alignment horizontal="center" vertical="top" textRotation="90" wrapText="1"/>
    </xf>
    <xf numFmtId="0" fontId="0" fillId="6" borderId="1" xfId="0" applyFill="1" applyBorder="1" applyAlignment="1">
      <alignment horizontal="center" vertical="top" textRotation="90" wrapText="1"/>
    </xf>
    <xf numFmtId="3" fontId="6" fillId="7" borderId="1" xfId="0" applyNumberFormat="1" applyFont="1" applyFill="1" applyBorder="1" applyAlignment="1">
      <alignment horizontal="center" vertical="center" textRotation="90" wrapText="1"/>
    </xf>
    <xf numFmtId="3" fontId="6" fillId="6" borderId="1" xfId="0" applyNumberFormat="1" applyFont="1" applyFill="1" applyBorder="1" applyAlignment="1">
      <alignment horizontal="center" vertical="center" textRotation="90" wrapText="1"/>
    </xf>
    <xf numFmtId="0" fontId="5" fillId="8" borderId="1" xfId="0" applyFont="1" applyFill="1" applyBorder="1" applyAlignment="1">
      <alignment vertical="center" textRotation="90" wrapText="1"/>
    </xf>
    <xf numFmtId="0" fontId="0" fillId="0" borderId="0" xfId="0" applyAlignment="1">
      <alignment horizontal="center" vertical="center" wrapText="1"/>
    </xf>
    <xf numFmtId="0" fontId="5" fillId="8" borderId="1" xfId="0" applyFont="1" applyFill="1" applyBorder="1" applyAlignment="1">
      <alignment horizontal="center" vertical="center" textRotation="90" wrapText="1"/>
    </xf>
    <xf numFmtId="0" fontId="0" fillId="0" borderId="0" xfId="0" applyAlignment="1">
      <alignment horizontal="center" vertical="top"/>
    </xf>
    <xf numFmtId="4" fontId="0" fillId="0" borderId="1" xfId="0" applyNumberFormat="1" applyFont="1" applyBorder="1" applyAlignment="1">
      <alignment horizontal="center" vertical="top" wrapText="1"/>
    </xf>
    <xf numFmtId="4" fontId="6" fillId="7" borderId="1" xfId="0" applyNumberFormat="1" applyFont="1" applyFill="1" applyBorder="1" applyAlignment="1">
      <alignment horizontal="center" vertical="top" wrapText="1"/>
    </xf>
    <xf numFmtId="4" fontId="6" fillId="6" borderId="1" xfId="0" applyNumberFormat="1" applyFont="1" applyFill="1" applyBorder="1" applyAlignment="1">
      <alignment horizontal="center" vertical="top" wrapText="1"/>
    </xf>
    <xf numFmtId="4" fontId="11" fillId="4" borderId="1" xfId="0" applyNumberFormat="1" applyFont="1" applyFill="1" applyBorder="1" applyAlignment="1">
      <alignment horizontal="center" vertical="top" wrapText="1"/>
    </xf>
    <xf numFmtId="0" fontId="0" fillId="0" borderId="0" xfId="0" applyAlignment="1">
      <alignment vertical="top"/>
    </xf>
    <xf numFmtId="9" fontId="1" fillId="7" borderId="3" xfId="0" applyNumberFormat="1" applyFont="1" applyFill="1" applyBorder="1" applyAlignment="1">
      <alignment horizontal="center" vertical="top" wrapText="1"/>
    </xf>
    <xf numFmtId="0" fontId="5" fillId="0" borderId="0" xfId="0" applyFont="1" applyAlignment="1">
      <alignment horizontal="right"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4" fontId="1" fillId="0" borderId="2" xfId="0" applyNumberFormat="1" applyFont="1" applyBorder="1" applyAlignment="1">
      <alignment horizontal="right" vertical="center" textRotation="90" wrapText="1"/>
    </xf>
    <xf numFmtId="4" fontId="1" fillId="0" borderId="3" xfId="0" applyNumberFormat="1" applyFont="1" applyBorder="1" applyAlignment="1">
      <alignment horizontal="right" vertical="center" textRotation="90" wrapText="1"/>
    </xf>
    <xf numFmtId="9" fontId="1" fillId="0" borderId="2" xfId="0" applyNumberFormat="1" applyFont="1" applyBorder="1" applyAlignment="1">
      <alignment horizontal="center" vertical="top" wrapText="1"/>
    </xf>
    <xf numFmtId="9" fontId="1" fillId="0" borderId="3" xfId="0" applyNumberFormat="1" applyFont="1" applyBorder="1" applyAlignment="1">
      <alignment horizontal="center" vertical="top" wrapText="1"/>
    </xf>
    <xf numFmtId="4" fontId="0" fillId="0" borderId="2" xfId="0" applyNumberFormat="1" applyBorder="1" applyAlignment="1">
      <alignment horizontal="center" vertical="top" wrapText="1"/>
    </xf>
    <xf numFmtId="4" fontId="0" fillId="0" borderId="3" xfId="0" applyNumberFormat="1" applyBorder="1" applyAlignment="1">
      <alignment horizontal="center" vertical="top" wrapText="1"/>
    </xf>
    <xf numFmtId="0" fontId="0" fillId="0" borderId="2" xfId="0" applyBorder="1" applyAlignment="1">
      <alignment horizontal="center" vertical="top" textRotation="90" wrapText="1"/>
    </xf>
    <xf numFmtId="0" fontId="0" fillId="0" borderId="3" xfId="0" applyBorder="1" applyAlignment="1">
      <alignment horizontal="center" vertical="top" textRotation="90"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0" xfId="0" applyFont="1" applyAlignment="1">
      <alignment horizontal="right" vertical="center"/>
    </xf>
    <xf numFmtId="0" fontId="0" fillId="0" borderId="0" xfId="0" applyAlignment="1">
      <alignment horizontal="right" vertical="center"/>
    </xf>
    <xf numFmtId="0" fontId="4" fillId="0" borderId="0" xfId="0" applyFont="1" applyAlignment="1">
      <alignment horizontal="left" indent="1"/>
    </xf>
    <xf numFmtId="0" fontId="0" fillId="0" borderId="0" xfId="0" applyAlignment="1"/>
  </cellXfs>
  <cellStyles count="3">
    <cellStyle name="Excel Built-in Normal" xfId="2"/>
    <cellStyle name="Hiperłącze" xfId="1"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0</xdr:colOff>
      <xdr:row>5</xdr:row>
      <xdr:rowOff>0</xdr:rowOff>
    </xdr:to>
    <xdr:sp macro="" textlink="">
      <xdr:nvSpPr>
        <xdr:cNvPr id="1056" name="Line 1"/>
        <xdr:cNvSpPr>
          <a:spLocks noChangeShapeType="1"/>
        </xdr:cNvSpPr>
      </xdr:nvSpPr>
      <xdr:spPr bwMode="auto">
        <a:xfrm flipH="1" flipV="1">
          <a:off x="0" y="1514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76200</xdr:colOff>
      <xdr:row>10</xdr:row>
      <xdr:rowOff>0</xdr:rowOff>
    </xdr:to>
    <xdr:sp macro="" textlink="">
      <xdr:nvSpPr>
        <xdr:cNvPr id="9220" name="Line 1"/>
        <xdr:cNvSpPr>
          <a:spLocks noChangeShapeType="1"/>
        </xdr:cNvSpPr>
      </xdr:nvSpPr>
      <xdr:spPr bwMode="auto">
        <a:xfrm flipH="1">
          <a:off x="0" y="1895475"/>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76200</xdr:colOff>
      <xdr:row>13</xdr:row>
      <xdr:rowOff>0</xdr:rowOff>
    </xdr:to>
    <xdr:sp macro="" textlink="">
      <xdr:nvSpPr>
        <xdr:cNvPr id="3" name="Line 1"/>
        <xdr:cNvSpPr>
          <a:spLocks noChangeShapeType="1"/>
        </xdr:cNvSpPr>
      </xdr:nvSpPr>
      <xdr:spPr bwMode="auto">
        <a:xfrm flipH="1">
          <a:off x="0" y="5483679"/>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76200</xdr:colOff>
      <xdr:row>16</xdr:row>
      <xdr:rowOff>0</xdr:rowOff>
    </xdr:to>
    <xdr:sp macro="" textlink="">
      <xdr:nvSpPr>
        <xdr:cNvPr id="4" name="Line 1"/>
        <xdr:cNvSpPr>
          <a:spLocks noChangeShapeType="1"/>
        </xdr:cNvSpPr>
      </xdr:nvSpPr>
      <xdr:spPr bwMode="auto">
        <a:xfrm flipH="1">
          <a:off x="0" y="5483679"/>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76200</xdr:colOff>
      <xdr:row>19</xdr:row>
      <xdr:rowOff>0</xdr:rowOff>
    </xdr:to>
    <xdr:sp macro="" textlink="">
      <xdr:nvSpPr>
        <xdr:cNvPr id="5" name="Line 1"/>
        <xdr:cNvSpPr>
          <a:spLocks noChangeShapeType="1"/>
        </xdr:cNvSpPr>
      </xdr:nvSpPr>
      <xdr:spPr bwMode="auto">
        <a:xfrm flipH="1">
          <a:off x="0" y="5483679"/>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0</xdr:col>
      <xdr:colOff>76200</xdr:colOff>
      <xdr:row>22</xdr:row>
      <xdr:rowOff>0</xdr:rowOff>
    </xdr:to>
    <xdr:sp macro="" textlink="">
      <xdr:nvSpPr>
        <xdr:cNvPr id="6" name="Line 1"/>
        <xdr:cNvSpPr>
          <a:spLocks noChangeShapeType="1"/>
        </xdr:cNvSpPr>
      </xdr:nvSpPr>
      <xdr:spPr bwMode="auto">
        <a:xfrm flipH="1">
          <a:off x="0" y="5483679"/>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0</xdr:rowOff>
    </xdr:from>
    <xdr:to>
      <xdr:col>0</xdr:col>
      <xdr:colOff>76200</xdr:colOff>
      <xdr:row>25</xdr:row>
      <xdr:rowOff>0</xdr:rowOff>
    </xdr:to>
    <xdr:sp macro="" textlink="">
      <xdr:nvSpPr>
        <xdr:cNvPr id="7" name="Line 1"/>
        <xdr:cNvSpPr>
          <a:spLocks noChangeShapeType="1"/>
        </xdr:cNvSpPr>
      </xdr:nvSpPr>
      <xdr:spPr bwMode="auto">
        <a:xfrm flipH="1">
          <a:off x="0" y="5483679"/>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28</xdr:row>
      <xdr:rowOff>0</xdr:rowOff>
    </xdr:from>
    <xdr:to>
      <xdr:col>0</xdr:col>
      <xdr:colOff>76200</xdr:colOff>
      <xdr:row>28</xdr:row>
      <xdr:rowOff>0</xdr:rowOff>
    </xdr:to>
    <xdr:sp macro="" textlink="">
      <xdr:nvSpPr>
        <xdr:cNvPr id="8" name="Line 1"/>
        <xdr:cNvSpPr>
          <a:spLocks noChangeShapeType="1"/>
        </xdr:cNvSpPr>
      </xdr:nvSpPr>
      <xdr:spPr bwMode="auto">
        <a:xfrm flipH="1">
          <a:off x="0" y="5483679"/>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0</xdr:rowOff>
    </xdr:from>
    <xdr:to>
      <xdr:col>0</xdr:col>
      <xdr:colOff>76200</xdr:colOff>
      <xdr:row>31</xdr:row>
      <xdr:rowOff>0</xdr:rowOff>
    </xdr:to>
    <xdr:sp macro="" textlink="">
      <xdr:nvSpPr>
        <xdr:cNvPr id="9" name="Line 1"/>
        <xdr:cNvSpPr>
          <a:spLocks noChangeShapeType="1"/>
        </xdr:cNvSpPr>
      </xdr:nvSpPr>
      <xdr:spPr bwMode="auto">
        <a:xfrm flipH="1">
          <a:off x="0" y="5483679"/>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0</xdr:rowOff>
    </xdr:from>
    <xdr:to>
      <xdr:col>0</xdr:col>
      <xdr:colOff>76200</xdr:colOff>
      <xdr:row>34</xdr:row>
      <xdr:rowOff>0</xdr:rowOff>
    </xdr:to>
    <xdr:sp macro="" textlink="">
      <xdr:nvSpPr>
        <xdr:cNvPr id="10" name="Line 1"/>
        <xdr:cNvSpPr>
          <a:spLocks noChangeShapeType="1"/>
        </xdr:cNvSpPr>
      </xdr:nvSpPr>
      <xdr:spPr bwMode="auto">
        <a:xfrm flipH="1">
          <a:off x="0" y="5483679"/>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37</xdr:row>
      <xdr:rowOff>0</xdr:rowOff>
    </xdr:from>
    <xdr:to>
      <xdr:col>0</xdr:col>
      <xdr:colOff>76200</xdr:colOff>
      <xdr:row>37</xdr:row>
      <xdr:rowOff>0</xdr:rowOff>
    </xdr:to>
    <xdr:sp macro="" textlink="">
      <xdr:nvSpPr>
        <xdr:cNvPr id="11" name="Line 1"/>
        <xdr:cNvSpPr>
          <a:spLocks noChangeShapeType="1"/>
        </xdr:cNvSpPr>
      </xdr:nvSpPr>
      <xdr:spPr bwMode="auto">
        <a:xfrm flipH="1">
          <a:off x="0" y="5483679"/>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xdr:row>
      <xdr:rowOff>0</xdr:rowOff>
    </xdr:from>
    <xdr:to>
      <xdr:col>0</xdr:col>
      <xdr:colOff>76200</xdr:colOff>
      <xdr:row>40</xdr:row>
      <xdr:rowOff>0</xdr:rowOff>
    </xdr:to>
    <xdr:sp macro="" textlink="">
      <xdr:nvSpPr>
        <xdr:cNvPr id="12" name="Line 1"/>
        <xdr:cNvSpPr>
          <a:spLocks noChangeShapeType="1"/>
        </xdr:cNvSpPr>
      </xdr:nvSpPr>
      <xdr:spPr bwMode="auto">
        <a:xfrm flipH="1">
          <a:off x="0" y="5483679"/>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0</xdr:rowOff>
    </xdr:from>
    <xdr:to>
      <xdr:col>0</xdr:col>
      <xdr:colOff>76200</xdr:colOff>
      <xdr:row>43</xdr:row>
      <xdr:rowOff>0</xdr:rowOff>
    </xdr:to>
    <xdr:sp macro="" textlink="">
      <xdr:nvSpPr>
        <xdr:cNvPr id="13" name="Line 1"/>
        <xdr:cNvSpPr>
          <a:spLocks noChangeShapeType="1"/>
        </xdr:cNvSpPr>
      </xdr:nvSpPr>
      <xdr:spPr bwMode="auto">
        <a:xfrm flipH="1">
          <a:off x="0" y="5483679"/>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76200</xdr:colOff>
      <xdr:row>46</xdr:row>
      <xdr:rowOff>0</xdr:rowOff>
    </xdr:to>
    <xdr:sp macro="" textlink="">
      <xdr:nvSpPr>
        <xdr:cNvPr id="14" name="Line 1"/>
        <xdr:cNvSpPr>
          <a:spLocks noChangeShapeType="1"/>
        </xdr:cNvSpPr>
      </xdr:nvSpPr>
      <xdr:spPr bwMode="auto">
        <a:xfrm flipH="1">
          <a:off x="0" y="5483679"/>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49</xdr:row>
      <xdr:rowOff>0</xdr:rowOff>
    </xdr:from>
    <xdr:to>
      <xdr:col>0</xdr:col>
      <xdr:colOff>76200</xdr:colOff>
      <xdr:row>49</xdr:row>
      <xdr:rowOff>0</xdr:rowOff>
    </xdr:to>
    <xdr:sp macro="" textlink="">
      <xdr:nvSpPr>
        <xdr:cNvPr id="15" name="Line 1"/>
        <xdr:cNvSpPr>
          <a:spLocks noChangeShapeType="1"/>
        </xdr:cNvSpPr>
      </xdr:nvSpPr>
      <xdr:spPr bwMode="auto">
        <a:xfrm flipH="1">
          <a:off x="0" y="5483679"/>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tabSelected="1" view="pageBreakPreview" zoomScale="80" zoomScaleNormal="100" zoomScaleSheetLayoutView="80" workbookViewId="0">
      <selection activeCell="Q5" sqref="Q5"/>
    </sheetView>
  </sheetViews>
  <sheetFormatPr defaultRowHeight="20.25"/>
  <cols>
    <col min="1" max="1" width="5" style="97" customWidth="1"/>
    <col min="2" max="2" width="101.85546875" customWidth="1"/>
    <col min="3" max="3" width="6.42578125" style="134" customWidth="1"/>
    <col min="4" max="4" width="6.7109375" style="106" customWidth="1"/>
    <col min="5" max="5" width="7.7109375" style="134" customWidth="1"/>
    <col min="6" max="6" width="10.7109375" style="129" customWidth="1"/>
    <col min="7" max="7" width="11.85546875" style="129" customWidth="1"/>
    <col min="8" max="8" width="7.140625" customWidth="1"/>
    <col min="9" max="10" width="6.85546875" customWidth="1"/>
    <col min="11" max="11" width="5.28515625" style="115" customWidth="1"/>
    <col min="12" max="12" width="10.5703125" style="12" customWidth="1"/>
    <col min="13" max="13" width="12.42578125" customWidth="1"/>
  </cols>
  <sheetData>
    <row r="1" spans="1:14">
      <c r="B1" t="s">
        <v>134</v>
      </c>
      <c r="F1" s="129" t="s">
        <v>63</v>
      </c>
    </row>
    <row r="2" spans="1:14" ht="12.75">
      <c r="A2" s="136" t="s">
        <v>133</v>
      </c>
      <c r="B2" s="136"/>
      <c r="C2" s="136"/>
      <c r="D2" s="136"/>
      <c r="E2" s="136"/>
      <c r="F2" s="136"/>
      <c r="G2" s="136"/>
      <c r="H2" s="136"/>
      <c r="I2" s="136"/>
      <c r="J2" s="136"/>
      <c r="K2" s="136"/>
      <c r="L2" s="136"/>
    </row>
    <row r="3" spans="1:14">
      <c r="A3" s="98"/>
    </row>
    <row r="4" spans="1:14" s="20" customFormat="1" ht="105" customHeight="1">
      <c r="A4" s="99" t="s">
        <v>62</v>
      </c>
      <c r="B4" s="19" t="s">
        <v>2</v>
      </c>
      <c r="C4" s="19" t="s">
        <v>3</v>
      </c>
      <c r="D4" s="114" t="s">
        <v>127</v>
      </c>
      <c r="E4" s="19" t="s">
        <v>10</v>
      </c>
      <c r="F4" s="60" t="s">
        <v>128</v>
      </c>
      <c r="G4" s="60" t="s">
        <v>11</v>
      </c>
      <c r="H4" s="126" t="s">
        <v>130</v>
      </c>
      <c r="I4" s="113" t="s">
        <v>131</v>
      </c>
      <c r="J4" s="128" t="s">
        <v>132</v>
      </c>
      <c r="K4" s="60" t="s">
        <v>12</v>
      </c>
      <c r="L4" s="19" t="s">
        <v>15</v>
      </c>
    </row>
    <row r="5" spans="1:14" s="14" customFormat="1" ht="326.25" customHeight="1">
      <c r="A5" s="100">
        <v>1</v>
      </c>
      <c r="B5" s="16" t="s">
        <v>24</v>
      </c>
      <c r="C5" s="15">
        <v>10</v>
      </c>
      <c r="D5" s="107"/>
      <c r="E5" s="17">
        <v>0</v>
      </c>
      <c r="F5" s="26">
        <f>D5*(1+E5)</f>
        <v>0</v>
      </c>
      <c r="G5" s="26">
        <f>F5*C5</f>
        <v>0</v>
      </c>
      <c r="H5" s="26"/>
      <c r="I5" s="26"/>
      <c r="J5" s="26"/>
      <c r="K5" s="116" t="s">
        <v>16</v>
      </c>
      <c r="L5" s="36" t="s">
        <v>17</v>
      </c>
      <c r="M5" s="14">
        <f>C5*D5</f>
        <v>0</v>
      </c>
      <c r="N5" s="127"/>
    </row>
    <row r="6" spans="1:14" s="14" customFormat="1" ht="387.75" customHeight="1">
      <c r="A6" s="100">
        <v>2</v>
      </c>
      <c r="B6" s="7" t="s">
        <v>25</v>
      </c>
      <c r="C6" s="15">
        <v>1</v>
      </c>
      <c r="D6" s="107"/>
      <c r="E6" s="17">
        <v>0.23</v>
      </c>
      <c r="F6" s="26">
        <f t="shared" ref="F6:F8" si="0">D6*(1+E6)</f>
        <v>0</v>
      </c>
      <c r="G6" s="26">
        <f t="shared" ref="G6:G8" si="1">F6*C6</f>
        <v>0</v>
      </c>
      <c r="H6" s="26"/>
      <c r="I6" s="26"/>
      <c r="J6" s="26"/>
      <c r="K6" s="116" t="s">
        <v>16</v>
      </c>
      <c r="L6" s="36" t="s">
        <v>17</v>
      </c>
      <c r="M6" s="14">
        <f t="shared" ref="M6:M59" si="2">C6*D6</f>
        <v>0</v>
      </c>
    </row>
    <row r="7" spans="1:14" s="14" customFormat="1" ht="185.25" customHeight="1">
      <c r="A7" s="105">
        <v>3</v>
      </c>
      <c r="B7" s="52" t="s">
        <v>61</v>
      </c>
      <c r="C7" s="53">
        <v>2</v>
      </c>
      <c r="D7" s="108"/>
      <c r="E7" s="54">
        <v>0</v>
      </c>
      <c r="F7" s="55">
        <f t="shared" si="0"/>
        <v>0</v>
      </c>
      <c r="G7" s="55">
        <f t="shared" si="1"/>
        <v>0</v>
      </c>
      <c r="H7" s="55"/>
      <c r="I7" s="55"/>
      <c r="J7" s="55"/>
      <c r="K7" s="117" t="s">
        <v>16</v>
      </c>
      <c r="L7" s="56" t="s">
        <v>17</v>
      </c>
      <c r="M7" s="14">
        <f t="shared" si="2"/>
        <v>0</v>
      </c>
    </row>
    <row r="8" spans="1:14" s="14" customFormat="1" ht="39.75" customHeight="1">
      <c r="A8" s="101">
        <v>4</v>
      </c>
      <c r="B8" s="9" t="s">
        <v>21</v>
      </c>
      <c r="C8" s="15">
        <v>5</v>
      </c>
      <c r="D8" s="107"/>
      <c r="E8" s="17">
        <v>0.23</v>
      </c>
      <c r="F8" s="26">
        <f t="shared" si="0"/>
        <v>0</v>
      </c>
      <c r="G8" s="26">
        <f t="shared" si="1"/>
        <v>0</v>
      </c>
      <c r="H8" s="26"/>
      <c r="I8" s="26"/>
      <c r="J8" s="26"/>
      <c r="K8" s="116" t="s">
        <v>16</v>
      </c>
      <c r="L8" s="36" t="s">
        <v>17</v>
      </c>
      <c r="M8" s="14">
        <f t="shared" si="2"/>
        <v>0</v>
      </c>
    </row>
    <row r="9" spans="1:14" s="14" customFormat="1" ht="36.75" customHeight="1">
      <c r="A9" s="100">
        <v>5</v>
      </c>
      <c r="B9" s="30" t="s">
        <v>23</v>
      </c>
      <c r="C9" s="15">
        <v>10</v>
      </c>
      <c r="D9" s="107"/>
      <c r="E9" s="17">
        <v>0.23</v>
      </c>
      <c r="F9" s="26">
        <f t="shared" ref="F9:F12" si="3">D9*(1+E9)</f>
        <v>0</v>
      </c>
      <c r="G9" s="26">
        <f t="shared" ref="G9:G11" si="4">F9*C9</f>
        <v>0</v>
      </c>
      <c r="H9" s="26"/>
      <c r="I9" s="26"/>
      <c r="J9" s="26"/>
      <c r="K9" s="116" t="s">
        <v>16</v>
      </c>
      <c r="L9" s="36" t="s">
        <v>17</v>
      </c>
      <c r="M9" s="14">
        <f t="shared" si="2"/>
        <v>0</v>
      </c>
    </row>
    <row r="10" spans="1:14" s="14" customFormat="1" ht="43.5" customHeight="1">
      <c r="A10" s="102">
        <v>6</v>
      </c>
      <c r="B10" s="29" t="s">
        <v>22</v>
      </c>
      <c r="C10" s="15">
        <v>10</v>
      </c>
      <c r="D10" s="107"/>
      <c r="E10" s="17">
        <v>0.23</v>
      </c>
      <c r="F10" s="26">
        <f t="shared" si="3"/>
        <v>0</v>
      </c>
      <c r="G10" s="26">
        <f t="shared" si="4"/>
        <v>0</v>
      </c>
      <c r="H10" s="26"/>
      <c r="I10" s="26"/>
      <c r="J10" s="26"/>
      <c r="K10" s="116" t="s">
        <v>16</v>
      </c>
      <c r="L10" s="36" t="s">
        <v>17</v>
      </c>
      <c r="M10" s="14">
        <f t="shared" si="2"/>
        <v>0</v>
      </c>
    </row>
    <row r="11" spans="1:14" s="14" customFormat="1" ht="198.75" customHeight="1">
      <c r="A11" s="101">
        <v>7</v>
      </c>
      <c r="B11" s="31" t="s">
        <v>20</v>
      </c>
      <c r="C11" s="15">
        <v>1</v>
      </c>
      <c r="D11" s="107"/>
      <c r="E11" s="17">
        <v>0.23</v>
      </c>
      <c r="F11" s="26">
        <f t="shared" si="3"/>
        <v>0</v>
      </c>
      <c r="G11" s="26">
        <f t="shared" si="4"/>
        <v>0</v>
      </c>
      <c r="H11" s="28"/>
      <c r="I11" s="28"/>
      <c r="J11" s="28"/>
      <c r="K11" s="116" t="s">
        <v>16</v>
      </c>
      <c r="L11" s="36" t="s">
        <v>17</v>
      </c>
      <c r="M11" s="14">
        <f t="shared" si="2"/>
        <v>0</v>
      </c>
    </row>
    <row r="12" spans="1:14" s="14" customFormat="1" ht="54" customHeight="1">
      <c r="A12" s="100">
        <v>8</v>
      </c>
      <c r="B12" s="32" t="s">
        <v>45</v>
      </c>
      <c r="C12" s="15">
        <v>1</v>
      </c>
      <c r="D12" s="107"/>
      <c r="E12" s="17">
        <v>0</v>
      </c>
      <c r="F12" s="26">
        <f t="shared" si="3"/>
        <v>0</v>
      </c>
      <c r="G12" s="26">
        <f>F12*C12</f>
        <v>0</v>
      </c>
      <c r="H12" s="18"/>
      <c r="I12" s="18"/>
      <c r="J12" s="18"/>
      <c r="K12" s="116" t="s">
        <v>125</v>
      </c>
      <c r="L12" s="36" t="s">
        <v>17</v>
      </c>
      <c r="M12" s="14">
        <f t="shared" si="2"/>
        <v>0</v>
      </c>
    </row>
    <row r="13" spans="1:14" s="14" customFormat="1" ht="40.5" customHeight="1">
      <c r="A13" s="100">
        <v>9</v>
      </c>
      <c r="B13" s="43" t="s">
        <v>46</v>
      </c>
      <c r="C13" s="15">
        <v>4</v>
      </c>
      <c r="D13" s="107"/>
      <c r="E13" s="17">
        <v>0.23</v>
      </c>
      <c r="F13" s="130">
        <f>D13*(1+E13)</f>
        <v>0</v>
      </c>
      <c r="G13" s="130">
        <f>F13*C13</f>
        <v>0</v>
      </c>
      <c r="H13" s="34"/>
      <c r="I13" s="34"/>
      <c r="J13" s="34"/>
      <c r="K13" s="118" t="s">
        <v>126</v>
      </c>
      <c r="L13" s="37" t="s">
        <v>17</v>
      </c>
      <c r="M13" s="14">
        <f t="shared" si="2"/>
        <v>0</v>
      </c>
    </row>
    <row r="14" spans="1:14" s="14" customFormat="1" ht="94.5" customHeight="1">
      <c r="A14" s="101">
        <v>10</v>
      </c>
      <c r="B14" s="137" t="s">
        <v>31</v>
      </c>
      <c r="C14" s="139">
        <v>1</v>
      </c>
      <c r="D14" s="141"/>
      <c r="E14" s="143">
        <v>0</v>
      </c>
      <c r="F14" s="145">
        <f>D14*(1+E14)</f>
        <v>0</v>
      </c>
      <c r="G14" s="145">
        <f>F14*C14</f>
        <v>0</v>
      </c>
      <c r="H14" s="95"/>
      <c r="I14" s="95"/>
      <c r="J14" s="95"/>
      <c r="K14" s="147" t="s">
        <v>30</v>
      </c>
      <c r="L14" s="149" t="s">
        <v>17</v>
      </c>
      <c r="M14" s="14">
        <f t="shared" si="2"/>
        <v>0</v>
      </c>
    </row>
    <row r="15" spans="1:14" s="14" customFormat="1" ht="146.25" customHeight="1">
      <c r="A15" s="100">
        <v>11</v>
      </c>
      <c r="B15" s="138"/>
      <c r="C15" s="140"/>
      <c r="D15" s="142"/>
      <c r="E15" s="144"/>
      <c r="F15" s="146"/>
      <c r="G15" s="146"/>
      <c r="H15" s="96"/>
      <c r="I15" s="96"/>
      <c r="J15" s="96"/>
      <c r="K15" s="148"/>
      <c r="L15" s="150"/>
      <c r="M15" s="14">
        <f t="shared" si="2"/>
        <v>0</v>
      </c>
    </row>
    <row r="16" spans="1:14" s="14" customFormat="1" ht="49.5" customHeight="1">
      <c r="A16" s="100">
        <v>12</v>
      </c>
      <c r="B16" s="9" t="s">
        <v>33</v>
      </c>
      <c r="C16" s="15">
        <v>1</v>
      </c>
      <c r="D16" s="107"/>
      <c r="E16" s="17">
        <v>0</v>
      </c>
      <c r="F16" s="26">
        <f t="shared" ref="F16:F19" si="5">D16*(1+E16)</f>
        <v>0</v>
      </c>
      <c r="G16" s="26">
        <f t="shared" ref="G16:G17" si="6">F16*C16</f>
        <v>0</v>
      </c>
      <c r="H16" s="35"/>
      <c r="I16" s="35"/>
      <c r="J16" s="35"/>
      <c r="K16" s="116" t="s">
        <v>30</v>
      </c>
      <c r="L16" s="36" t="s">
        <v>17</v>
      </c>
      <c r="M16" s="14">
        <f t="shared" si="2"/>
        <v>0</v>
      </c>
    </row>
    <row r="17" spans="1:13" s="14" customFormat="1" ht="48.75" customHeight="1">
      <c r="A17" s="101">
        <v>13</v>
      </c>
      <c r="B17" s="7" t="s">
        <v>34</v>
      </c>
      <c r="C17" s="15">
        <v>1</v>
      </c>
      <c r="D17" s="107"/>
      <c r="E17" s="17">
        <v>0.23</v>
      </c>
      <c r="F17" s="26">
        <f t="shared" si="5"/>
        <v>0</v>
      </c>
      <c r="G17" s="26">
        <f t="shared" si="6"/>
        <v>0</v>
      </c>
      <c r="H17" s="35"/>
      <c r="I17" s="35"/>
      <c r="J17" s="35"/>
      <c r="K17" s="116" t="s">
        <v>30</v>
      </c>
      <c r="L17" s="36" t="s">
        <v>17</v>
      </c>
      <c r="M17" s="14">
        <f t="shared" si="2"/>
        <v>0</v>
      </c>
    </row>
    <row r="18" spans="1:13" s="14" customFormat="1" ht="245.25">
      <c r="A18" s="100">
        <v>14</v>
      </c>
      <c r="B18" s="16" t="s">
        <v>35</v>
      </c>
      <c r="C18" s="15">
        <v>4</v>
      </c>
      <c r="D18" s="107"/>
      <c r="E18" s="17">
        <v>0</v>
      </c>
      <c r="F18" s="26">
        <f t="shared" si="5"/>
        <v>0</v>
      </c>
      <c r="G18" s="26">
        <f>F18*C18</f>
        <v>0</v>
      </c>
      <c r="H18" s="28"/>
      <c r="I18" s="28"/>
      <c r="J18" s="28"/>
      <c r="K18" s="119" t="s">
        <v>36</v>
      </c>
      <c r="L18" s="36" t="s">
        <v>17</v>
      </c>
      <c r="M18" s="14">
        <f t="shared" si="2"/>
        <v>0</v>
      </c>
    </row>
    <row r="19" spans="1:13" s="14" customFormat="1" ht="395.25">
      <c r="A19" s="100">
        <v>15</v>
      </c>
      <c r="B19" s="7" t="s">
        <v>37</v>
      </c>
      <c r="C19" s="15">
        <v>1</v>
      </c>
      <c r="D19" s="107"/>
      <c r="E19" s="17">
        <v>0</v>
      </c>
      <c r="F19" s="26">
        <f t="shared" si="5"/>
        <v>0</v>
      </c>
      <c r="G19" s="26">
        <f t="shared" ref="G19" si="7">F19*C19</f>
        <v>0</v>
      </c>
      <c r="H19" s="28"/>
      <c r="I19" s="28"/>
      <c r="J19" s="28"/>
      <c r="K19" s="119" t="s">
        <v>36</v>
      </c>
      <c r="L19" s="36" t="s">
        <v>17</v>
      </c>
      <c r="M19" s="49">
        <f t="shared" si="2"/>
        <v>0</v>
      </c>
    </row>
    <row r="20" spans="1:13" s="14" customFormat="1" ht="94.5" customHeight="1">
      <c r="A20" s="101">
        <v>16</v>
      </c>
      <c r="B20" s="9" t="s">
        <v>38</v>
      </c>
      <c r="C20" s="15">
        <v>8</v>
      </c>
      <c r="D20" s="107"/>
      <c r="E20" s="17">
        <v>0.23</v>
      </c>
      <c r="F20" s="26">
        <f>D20*(1+E20)</f>
        <v>0</v>
      </c>
      <c r="G20" s="26">
        <f t="shared" ref="G20:G26" si="8">F20*C20</f>
        <v>0</v>
      </c>
      <c r="H20" s="28"/>
      <c r="I20" s="28"/>
      <c r="J20" s="28"/>
      <c r="K20" s="119" t="s">
        <v>36</v>
      </c>
      <c r="L20" s="36" t="s">
        <v>17</v>
      </c>
      <c r="M20" s="14">
        <f t="shared" si="2"/>
        <v>0</v>
      </c>
    </row>
    <row r="21" spans="1:13" s="14" customFormat="1" ht="55.5" customHeight="1">
      <c r="A21" s="105">
        <v>17</v>
      </c>
      <c r="B21" s="57" t="s">
        <v>39</v>
      </c>
      <c r="C21" s="53">
        <v>1</v>
      </c>
      <c r="D21" s="108"/>
      <c r="E21" s="54">
        <v>0</v>
      </c>
      <c r="F21" s="26">
        <f>D21*(1+E21)</f>
        <v>0</v>
      </c>
      <c r="G21" s="55">
        <f t="shared" si="8"/>
        <v>0</v>
      </c>
      <c r="H21" s="58"/>
      <c r="I21" s="58"/>
      <c r="J21" s="58"/>
      <c r="K21" s="120" t="s">
        <v>40</v>
      </c>
      <c r="L21" s="56" t="s">
        <v>17</v>
      </c>
      <c r="M21" s="49">
        <f t="shared" si="2"/>
        <v>0</v>
      </c>
    </row>
    <row r="22" spans="1:13" s="14" customFormat="1" ht="212.25" customHeight="1">
      <c r="A22" s="100">
        <v>18</v>
      </c>
      <c r="B22" s="38" t="s">
        <v>41</v>
      </c>
      <c r="C22" s="15">
        <v>1</v>
      </c>
      <c r="D22" s="107"/>
      <c r="E22" s="17">
        <v>0.23</v>
      </c>
      <c r="F22" s="26">
        <f>D22*(1+E22)</f>
        <v>0</v>
      </c>
      <c r="G22" s="26">
        <f t="shared" si="8"/>
        <v>0</v>
      </c>
      <c r="H22" s="28"/>
      <c r="I22" s="28"/>
      <c r="J22" s="28"/>
      <c r="K22" s="119" t="s">
        <v>40</v>
      </c>
      <c r="L22" s="36" t="s">
        <v>17</v>
      </c>
      <c r="M22" s="49">
        <f t="shared" si="2"/>
        <v>0</v>
      </c>
    </row>
    <row r="23" spans="1:13" s="14" customFormat="1" ht="20.25" customHeight="1">
      <c r="A23" s="101">
        <v>19</v>
      </c>
      <c r="B23" s="9" t="s">
        <v>60</v>
      </c>
      <c r="C23" s="15">
        <v>1</v>
      </c>
      <c r="D23" s="109"/>
      <c r="E23" s="17">
        <v>0.23</v>
      </c>
      <c r="F23" s="26">
        <f>D23*E23+D23</f>
        <v>0</v>
      </c>
      <c r="G23" s="26">
        <f t="shared" si="8"/>
        <v>0</v>
      </c>
      <c r="H23" s="18"/>
      <c r="I23" s="18"/>
      <c r="J23" s="18"/>
      <c r="K23" s="119" t="s">
        <v>47</v>
      </c>
      <c r="L23" s="36" t="s">
        <v>17</v>
      </c>
      <c r="M23" s="49">
        <f t="shared" si="2"/>
        <v>0</v>
      </c>
    </row>
    <row r="24" spans="1:13" s="14" customFormat="1" ht="38.25">
      <c r="A24" s="100">
        <v>20</v>
      </c>
      <c r="B24" s="44" t="s">
        <v>48</v>
      </c>
      <c r="C24" s="15">
        <v>2</v>
      </c>
      <c r="D24" s="109"/>
      <c r="E24" s="17">
        <v>0.23</v>
      </c>
      <c r="F24" s="26">
        <f>D24*E24+D24</f>
        <v>0</v>
      </c>
      <c r="G24" s="26">
        <f t="shared" si="8"/>
        <v>0</v>
      </c>
      <c r="H24" s="18"/>
      <c r="I24" s="18"/>
      <c r="J24" s="18"/>
      <c r="K24" s="119" t="s">
        <v>47</v>
      </c>
      <c r="L24" s="36" t="s">
        <v>17</v>
      </c>
      <c r="M24" s="49">
        <f t="shared" si="2"/>
        <v>0</v>
      </c>
    </row>
    <row r="25" spans="1:13" s="14" customFormat="1" ht="174.75" customHeight="1">
      <c r="A25" s="100">
        <v>21</v>
      </c>
      <c r="B25" s="47" t="s">
        <v>50</v>
      </c>
      <c r="C25" s="15">
        <v>2</v>
      </c>
      <c r="D25" s="107"/>
      <c r="E25" s="17">
        <v>0.23</v>
      </c>
      <c r="F25" s="26">
        <f>D25*(1+E25)</f>
        <v>0</v>
      </c>
      <c r="G25" s="26">
        <f t="shared" si="8"/>
        <v>0</v>
      </c>
      <c r="H25" s="18"/>
      <c r="I25" s="18"/>
      <c r="J25" s="18"/>
      <c r="K25" s="119" t="s">
        <v>51</v>
      </c>
      <c r="L25" s="36" t="s">
        <v>17</v>
      </c>
      <c r="M25" s="49">
        <f t="shared" si="2"/>
        <v>0</v>
      </c>
    </row>
    <row r="26" spans="1:13" s="14" customFormat="1" ht="95.25" customHeight="1">
      <c r="A26" s="101">
        <v>22</v>
      </c>
      <c r="B26" s="7" t="s">
        <v>55</v>
      </c>
      <c r="C26" s="15">
        <v>1</v>
      </c>
      <c r="D26" s="107"/>
      <c r="E26" s="17">
        <v>0.23</v>
      </c>
      <c r="F26" s="26">
        <f>D26*(1+E26)</f>
        <v>0</v>
      </c>
      <c r="G26" s="26">
        <f t="shared" si="8"/>
        <v>0</v>
      </c>
      <c r="H26" s="18"/>
      <c r="I26" s="18"/>
      <c r="J26" s="18"/>
      <c r="K26" s="119" t="s">
        <v>53</v>
      </c>
      <c r="L26" s="36" t="s">
        <v>17</v>
      </c>
      <c r="M26" s="49">
        <f t="shared" si="2"/>
        <v>0</v>
      </c>
    </row>
    <row r="27" spans="1:13" s="14" customFormat="1" ht="27" customHeight="1">
      <c r="A27" s="105">
        <v>23</v>
      </c>
      <c r="B27" s="59" t="s">
        <v>56</v>
      </c>
      <c r="C27" s="53">
        <v>1</v>
      </c>
      <c r="D27" s="108"/>
      <c r="E27" s="54">
        <v>0</v>
      </c>
      <c r="F27" s="55">
        <f t="shared" ref="F27" si="9">D27*(1+E27)</f>
        <v>0</v>
      </c>
      <c r="G27" s="55">
        <f t="shared" ref="G27" si="10">F27*C27</f>
        <v>0</v>
      </c>
      <c r="H27" s="58"/>
      <c r="I27" s="58"/>
      <c r="J27" s="58"/>
      <c r="K27" s="120" t="s">
        <v>53</v>
      </c>
      <c r="L27" s="56" t="s">
        <v>17</v>
      </c>
      <c r="M27" s="49">
        <f t="shared" si="2"/>
        <v>0</v>
      </c>
    </row>
    <row r="28" spans="1:13" s="14" customFormat="1" ht="27" customHeight="1">
      <c r="A28" s="100">
        <v>24</v>
      </c>
      <c r="B28" s="47" t="s">
        <v>57</v>
      </c>
      <c r="C28" s="15">
        <v>3</v>
      </c>
      <c r="D28" s="107"/>
      <c r="E28" s="17">
        <v>0.23</v>
      </c>
      <c r="F28" s="26">
        <f>D28*(1+E28)</f>
        <v>0</v>
      </c>
      <c r="G28" s="26">
        <f>F28*C28</f>
        <v>0</v>
      </c>
      <c r="H28" s="18"/>
      <c r="I28" s="18"/>
      <c r="J28" s="18"/>
      <c r="K28" s="119" t="s">
        <v>53</v>
      </c>
      <c r="L28" s="36" t="s">
        <v>17</v>
      </c>
      <c r="M28" s="49">
        <f>C28*D28</f>
        <v>0</v>
      </c>
    </row>
    <row r="29" spans="1:13" s="14" customFormat="1" ht="84" customHeight="1">
      <c r="A29" s="100">
        <v>25</v>
      </c>
      <c r="B29" s="16" t="s">
        <v>64</v>
      </c>
      <c r="C29" s="15">
        <v>1</v>
      </c>
      <c r="D29" s="107"/>
      <c r="E29" s="17">
        <v>0.23</v>
      </c>
      <c r="F29" s="26">
        <f>D29*(1+E29)</f>
        <v>0</v>
      </c>
      <c r="G29" s="26">
        <f>F29*C29</f>
        <v>0</v>
      </c>
      <c r="H29" s="18"/>
      <c r="I29" s="18"/>
      <c r="J29" s="18"/>
      <c r="K29" s="121" t="s">
        <v>69</v>
      </c>
      <c r="L29" s="36" t="s">
        <v>65</v>
      </c>
      <c r="M29" s="49">
        <f t="shared" si="2"/>
        <v>0</v>
      </c>
    </row>
    <row r="30" spans="1:13" s="14" customFormat="1" ht="69.75" customHeight="1">
      <c r="A30" s="100">
        <v>26</v>
      </c>
      <c r="B30" s="47" t="s">
        <v>68</v>
      </c>
      <c r="C30" s="15">
        <v>2</v>
      </c>
      <c r="D30" s="107"/>
      <c r="E30" s="17">
        <v>0.23</v>
      </c>
      <c r="F30" s="26">
        <f>D30*(1+E30)</f>
        <v>0</v>
      </c>
      <c r="G30" s="26">
        <v>6986.4</v>
      </c>
      <c r="H30" s="18"/>
      <c r="I30" s="18"/>
      <c r="J30" s="18"/>
      <c r="K30" s="121" t="s">
        <v>67</v>
      </c>
      <c r="L30" s="36" t="s">
        <v>65</v>
      </c>
      <c r="M30" s="49">
        <f t="shared" si="2"/>
        <v>0</v>
      </c>
    </row>
    <row r="31" spans="1:13" s="14" customFormat="1" ht="243.75" customHeight="1">
      <c r="A31" s="100">
        <v>27</v>
      </c>
      <c r="B31" s="68" t="s">
        <v>73</v>
      </c>
      <c r="C31" s="15">
        <v>1</v>
      </c>
      <c r="D31" s="110"/>
      <c r="E31" s="17">
        <v>0.23</v>
      </c>
      <c r="F31" s="26">
        <f>D31*(1+E31)</f>
        <v>0</v>
      </c>
      <c r="G31" s="26">
        <f>F31*C31</f>
        <v>0</v>
      </c>
      <c r="H31" s="26"/>
      <c r="I31" s="26"/>
      <c r="J31" s="26"/>
      <c r="K31" s="122" t="s">
        <v>74</v>
      </c>
      <c r="L31" s="27" t="s">
        <v>75</v>
      </c>
      <c r="M31" s="49">
        <f t="shared" si="2"/>
        <v>0</v>
      </c>
    </row>
    <row r="32" spans="1:13" s="14" customFormat="1" ht="202.5" customHeight="1">
      <c r="A32" s="100">
        <v>28</v>
      </c>
      <c r="B32" s="7" t="s">
        <v>76</v>
      </c>
      <c r="C32" s="15">
        <v>3</v>
      </c>
      <c r="D32" s="110"/>
      <c r="E32" s="17">
        <v>0</v>
      </c>
      <c r="F32" s="26">
        <f t="shared" ref="F32:F58" si="11">D32*(1+E32)</f>
        <v>0</v>
      </c>
      <c r="G32" s="26">
        <f t="shared" ref="G32:G58" si="12">F32*C32</f>
        <v>0</v>
      </c>
      <c r="H32" s="26"/>
      <c r="I32" s="26"/>
      <c r="J32" s="26"/>
      <c r="K32" s="122" t="s">
        <v>77</v>
      </c>
      <c r="L32" s="27" t="s">
        <v>75</v>
      </c>
      <c r="M32" s="49">
        <f t="shared" si="2"/>
        <v>0</v>
      </c>
    </row>
    <row r="33" spans="1:13" s="14" customFormat="1" ht="55.5" customHeight="1">
      <c r="A33" s="100">
        <v>29</v>
      </c>
      <c r="B33" s="9" t="s">
        <v>78</v>
      </c>
      <c r="C33" s="15">
        <v>3</v>
      </c>
      <c r="D33" s="110"/>
      <c r="E33" s="17">
        <v>0</v>
      </c>
      <c r="F33" s="26">
        <f t="shared" si="11"/>
        <v>0</v>
      </c>
      <c r="G33" s="26">
        <f t="shared" si="12"/>
        <v>0</v>
      </c>
      <c r="H33" s="26"/>
      <c r="I33" s="26"/>
      <c r="J33" s="26"/>
      <c r="K33" s="122" t="s">
        <v>77</v>
      </c>
      <c r="L33" s="27" t="s">
        <v>75</v>
      </c>
      <c r="M33" s="49">
        <f t="shared" si="2"/>
        <v>0</v>
      </c>
    </row>
    <row r="34" spans="1:13" s="14" customFormat="1" ht="135" customHeight="1">
      <c r="A34" s="100">
        <v>30</v>
      </c>
      <c r="B34" s="7" t="s">
        <v>79</v>
      </c>
      <c r="C34" s="15">
        <v>1</v>
      </c>
      <c r="D34" s="110"/>
      <c r="E34" s="17">
        <v>0</v>
      </c>
      <c r="F34" s="26">
        <f t="shared" si="11"/>
        <v>0</v>
      </c>
      <c r="G34" s="26">
        <f t="shared" si="12"/>
        <v>0</v>
      </c>
      <c r="H34" s="26"/>
      <c r="I34" s="26"/>
      <c r="J34" s="26"/>
      <c r="K34" s="122" t="s">
        <v>77</v>
      </c>
      <c r="L34" s="27" t="s">
        <v>75</v>
      </c>
      <c r="M34" s="49">
        <f t="shared" si="2"/>
        <v>0</v>
      </c>
    </row>
    <row r="35" spans="1:13" s="14" customFormat="1" ht="265.5" customHeight="1">
      <c r="A35" s="100">
        <v>31</v>
      </c>
      <c r="B35" s="69" t="s">
        <v>80</v>
      </c>
      <c r="C35" s="15">
        <v>2</v>
      </c>
      <c r="D35" s="110"/>
      <c r="E35" s="17">
        <v>0</v>
      </c>
      <c r="F35" s="26">
        <f t="shared" si="11"/>
        <v>0</v>
      </c>
      <c r="G35" s="26">
        <f t="shared" si="12"/>
        <v>0</v>
      </c>
      <c r="H35" s="26"/>
      <c r="I35" s="26"/>
      <c r="J35" s="26"/>
      <c r="K35" s="122" t="s">
        <v>77</v>
      </c>
      <c r="L35" s="27" t="s">
        <v>75</v>
      </c>
      <c r="M35" s="49">
        <f>C35*D35</f>
        <v>0</v>
      </c>
    </row>
    <row r="36" spans="1:13" s="14" customFormat="1" ht="173.25" customHeight="1">
      <c r="A36" s="100">
        <v>32</v>
      </c>
      <c r="B36" s="70" t="s">
        <v>81</v>
      </c>
      <c r="C36" s="15">
        <v>1</v>
      </c>
      <c r="D36" s="110"/>
      <c r="E36" s="17">
        <v>0.23</v>
      </c>
      <c r="F36" s="26">
        <f t="shared" si="11"/>
        <v>0</v>
      </c>
      <c r="G36" s="26">
        <f t="shared" si="12"/>
        <v>0</v>
      </c>
      <c r="H36" s="26"/>
      <c r="I36" s="26"/>
      <c r="J36" s="26"/>
      <c r="K36" s="122" t="s">
        <v>77</v>
      </c>
      <c r="L36" s="27" t="s">
        <v>75</v>
      </c>
      <c r="M36" s="49">
        <f>C36*D36</f>
        <v>0</v>
      </c>
    </row>
    <row r="37" spans="1:13" s="14" customFormat="1" ht="162.75" customHeight="1">
      <c r="A37" s="100">
        <v>33</v>
      </c>
      <c r="B37" s="71" t="s">
        <v>82</v>
      </c>
      <c r="C37" s="15">
        <v>2</v>
      </c>
      <c r="D37" s="110"/>
      <c r="E37" s="17">
        <v>0.23</v>
      </c>
      <c r="F37" s="26">
        <f t="shared" si="11"/>
        <v>0</v>
      </c>
      <c r="G37" s="26">
        <f t="shared" si="12"/>
        <v>0</v>
      </c>
      <c r="H37" s="26"/>
      <c r="I37" s="26"/>
      <c r="J37" s="26"/>
      <c r="K37" s="122" t="s">
        <v>77</v>
      </c>
      <c r="L37" s="27" t="s">
        <v>75</v>
      </c>
      <c r="M37" s="49">
        <f>C37*D37</f>
        <v>0</v>
      </c>
    </row>
    <row r="38" spans="1:13" s="14" customFormat="1" ht="201.75" customHeight="1">
      <c r="A38" s="100">
        <v>34</v>
      </c>
      <c r="B38" s="72" t="s">
        <v>83</v>
      </c>
      <c r="C38" s="15">
        <v>4</v>
      </c>
      <c r="D38" s="110"/>
      <c r="E38" s="17">
        <v>0.23</v>
      </c>
      <c r="F38" s="26">
        <f t="shared" si="11"/>
        <v>0</v>
      </c>
      <c r="G38" s="26">
        <f t="shared" si="12"/>
        <v>0</v>
      </c>
      <c r="H38" s="26"/>
      <c r="I38" s="26"/>
      <c r="J38" s="26"/>
      <c r="K38" s="122" t="s">
        <v>77</v>
      </c>
      <c r="L38" s="27" t="s">
        <v>75</v>
      </c>
      <c r="M38" s="49">
        <f>C38*D38</f>
        <v>0</v>
      </c>
    </row>
    <row r="39" spans="1:13" s="14" customFormat="1" ht="70.5" customHeight="1">
      <c r="A39" s="100">
        <v>35</v>
      </c>
      <c r="B39" s="72" t="s">
        <v>84</v>
      </c>
      <c r="C39" s="15">
        <v>10</v>
      </c>
      <c r="D39" s="110"/>
      <c r="E39" s="17">
        <v>0.23</v>
      </c>
      <c r="F39" s="26">
        <f t="shared" si="11"/>
        <v>0</v>
      </c>
      <c r="G39" s="26">
        <f t="shared" si="12"/>
        <v>0</v>
      </c>
      <c r="H39" s="26"/>
      <c r="I39" s="26"/>
      <c r="J39" s="26"/>
      <c r="K39" s="122" t="s">
        <v>77</v>
      </c>
      <c r="L39" s="27" t="s">
        <v>75</v>
      </c>
      <c r="M39" s="49">
        <f t="shared" si="2"/>
        <v>0</v>
      </c>
    </row>
    <row r="40" spans="1:13" s="14" customFormat="1" ht="42.75" customHeight="1">
      <c r="A40" s="100">
        <v>36</v>
      </c>
      <c r="B40" s="72" t="s">
        <v>85</v>
      </c>
      <c r="C40" s="15">
        <v>10</v>
      </c>
      <c r="D40" s="110"/>
      <c r="E40" s="17">
        <v>0.23</v>
      </c>
      <c r="F40" s="26">
        <f t="shared" si="11"/>
        <v>0</v>
      </c>
      <c r="G40" s="26">
        <f t="shared" si="12"/>
        <v>0</v>
      </c>
      <c r="H40" s="26"/>
      <c r="I40" s="26"/>
      <c r="J40" s="26"/>
      <c r="K40" s="122" t="s">
        <v>77</v>
      </c>
      <c r="L40" s="27" t="s">
        <v>75</v>
      </c>
      <c r="M40" s="49">
        <f t="shared" si="2"/>
        <v>0</v>
      </c>
    </row>
    <row r="41" spans="1:13" s="14" customFormat="1" ht="41.25" customHeight="1">
      <c r="A41" s="100">
        <v>37</v>
      </c>
      <c r="B41" s="73" t="s">
        <v>86</v>
      </c>
      <c r="C41" s="15">
        <v>10</v>
      </c>
      <c r="D41" s="110"/>
      <c r="E41" s="17">
        <v>0.23</v>
      </c>
      <c r="F41" s="26">
        <f t="shared" si="11"/>
        <v>0</v>
      </c>
      <c r="G41" s="26">
        <f t="shared" si="12"/>
        <v>0</v>
      </c>
      <c r="H41" s="26"/>
      <c r="I41" s="26"/>
      <c r="J41" s="26"/>
      <c r="K41" s="122" t="s">
        <v>77</v>
      </c>
      <c r="L41" s="27" t="s">
        <v>75</v>
      </c>
      <c r="M41" s="49">
        <f t="shared" si="2"/>
        <v>0</v>
      </c>
    </row>
    <row r="42" spans="1:13" s="14" customFormat="1" ht="39" customHeight="1">
      <c r="A42" s="100">
        <v>38</v>
      </c>
      <c r="B42" s="7" t="s">
        <v>87</v>
      </c>
      <c r="C42" s="15">
        <v>3</v>
      </c>
      <c r="D42" s="110"/>
      <c r="E42" s="17">
        <v>0.23</v>
      </c>
      <c r="F42" s="26">
        <f t="shared" si="11"/>
        <v>0</v>
      </c>
      <c r="G42" s="26">
        <f t="shared" si="12"/>
        <v>0</v>
      </c>
      <c r="H42" s="26"/>
      <c r="I42" s="26"/>
      <c r="J42" s="26"/>
      <c r="K42" s="122" t="s">
        <v>77</v>
      </c>
      <c r="L42" s="27" t="s">
        <v>75</v>
      </c>
      <c r="M42" s="49">
        <f t="shared" si="2"/>
        <v>0</v>
      </c>
    </row>
    <row r="43" spans="1:13" s="14" customFormat="1" ht="123.75" customHeight="1">
      <c r="A43" s="100">
        <v>39</v>
      </c>
      <c r="B43" s="16" t="s">
        <v>88</v>
      </c>
      <c r="C43" s="15">
        <v>1</v>
      </c>
      <c r="D43" s="110"/>
      <c r="E43" s="17">
        <v>0.23</v>
      </c>
      <c r="F43" s="26">
        <f t="shared" si="11"/>
        <v>0</v>
      </c>
      <c r="G43" s="26">
        <f t="shared" si="12"/>
        <v>0</v>
      </c>
      <c r="H43" s="26"/>
      <c r="I43" s="26"/>
      <c r="J43" s="26"/>
      <c r="K43" s="122" t="s">
        <v>89</v>
      </c>
      <c r="L43" s="27" t="s">
        <v>75</v>
      </c>
      <c r="M43" s="49">
        <f t="shared" si="2"/>
        <v>0</v>
      </c>
    </row>
    <row r="44" spans="1:13" s="14" customFormat="1" ht="189" customHeight="1">
      <c r="A44" s="100">
        <v>40</v>
      </c>
      <c r="B44" s="7" t="s">
        <v>90</v>
      </c>
      <c r="C44" s="15">
        <v>1</v>
      </c>
      <c r="D44" s="110"/>
      <c r="E44" s="17">
        <v>0.23</v>
      </c>
      <c r="F44" s="26">
        <f t="shared" si="11"/>
        <v>0</v>
      </c>
      <c r="G44" s="26">
        <f t="shared" si="12"/>
        <v>0</v>
      </c>
      <c r="H44" s="26"/>
      <c r="I44" s="26"/>
      <c r="J44" s="26"/>
      <c r="K44" s="122" t="s">
        <v>91</v>
      </c>
      <c r="L44" s="27" t="s">
        <v>75</v>
      </c>
      <c r="M44" s="49">
        <f t="shared" si="2"/>
        <v>0</v>
      </c>
    </row>
    <row r="45" spans="1:13" s="14" customFormat="1" ht="142.5" customHeight="1">
      <c r="A45" s="100">
        <v>41</v>
      </c>
      <c r="B45" s="7" t="s">
        <v>92</v>
      </c>
      <c r="C45" s="15">
        <v>1</v>
      </c>
      <c r="D45" s="110"/>
      <c r="E45" s="17">
        <v>0.23</v>
      </c>
      <c r="F45" s="26">
        <f t="shared" si="11"/>
        <v>0</v>
      </c>
      <c r="G45" s="26">
        <f t="shared" si="12"/>
        <v>0</v>
      </c>
      <c r="H45" s="26"/>
      <c r="I45" s="26"/>
      <c r="J45" s="26"/>
      <c r="K45" s="122" t="s">
        <v>93</v>
      </c>
      <c r="L45" s="27" t="s">
        <v>75</v>
      </c>
      <c r="M45" s="49">
        <f t="shared" si="2"/>
        <v>0</v>
      </c>
    </row>
    <row r="46" spans="1:13" s="14" customFormat="1" ht="78" customHeight="1">
      <c r="A46" s="100">
        <v>42</v>
      </c>
      <c r="B46" s="7" t="s">
        <v>94</v>
      </c>
      <c r="C46" s="15">
        <v>2</v>
      </c>
      <c r="D46" s="110"/>
      <c r="E46" s="17">
        <v>0</v>
      </c>
      <c r="F46" s="26">
        <f t="shared" si="11"/>
        <v>0</v>
      </c>
      <c r="G46" s="26">
        <f t="shared" si="12"/>
        <v>0</v>
      </c>
      <c r="H46" s="26"/>
      <c r="I46" s="26"/>
      <c r="J46" s="26"/>
      <c r="K46" s="122" t="s">
        <v>95</v>
      </c>
      <c r="L46" s="27" t="s">
        <v>75</v>
      </c>
      <c r="M46" s="49">
        <f t="shared" si="2"/>
        <v>0</v>
      </c>
    </row>
    <row r="47" spans="1:13" s="14" customFormat="1" ht="174" customHeight="1">
      <c r="A47" s="100">
        <v>43</v>
      </c>
      <c r="B47" s="74" t="s">
        <v>96</v>
      </c>
      <c r="C47" s="15">
        <v>2</v>
      </c>
      <c r="D47" s="110"/>
      <c r="E47" s="17">
        <v>0.23</v>
      </c>
      <c r="F47" s="26">
        <f t="shared" si="11"/>
        <v>0</v>
      </c>
      <c r="G47" s="26">
        <f t="shared" si="12"/>
        <v>0</v>
      </c>
      <c r="H47" s="26"/>
      <c r="I47" s="26"/>
      <c r="J47" s="26"/>
      <c r="K47" s="122" t="s">
        <v>97</v>
      </c>
      <c r="L47" s="27" t="s">
        <v>75</v>
      </c>
      <c r="M47" s="49">
        <f>C47*D47</f>
        <v>0</v>
      </c>
    </row>
    <row r="48" spans="1:13" s="14" customFormat="1" ht="409.5" customHeight="1">
      <c r="A48" s="100">
        <v>44</v>
      </c>
      <c r="B48" s="16" t="s">
        <v>124</v>
      </c>
      <c r="C48" s="15">
        <v>1</v>
      </c>
      <c r="D48" s="110"/>
      <c r="E48" s="17">
        <v>0</v>
      </c>
      <c r="F48" s="26">
        <f t="shared" si="11"/>
        <v>0</v>
      </c>
      <c r="G48" s="26">
        <f t="shared" si="12"/>
        <v>0</v>
      </c>
      <c r="H48" s="26"/>
      <c r="I48" s="26"/>
      <c r="J48" s="26"/>
      <c r="K48" s="122" t="s">
        <v>99</v>
      </c>
      <c r="L48" s="27" t="s">
        <v>75</v>
      </c>
      <c r="M48" s="49">
        <f t="shared" si="2"/>
        <v>0</v>
      </c>
    </row>
    <row r="49" spans="1:13" s="14" customFormat="1" ht="153">
      <c r="A49" s="105">
        <v>45</v>
      </c>
      <c r="B49" s="75" t="s">
        <v>100</v>
      </c>
      <c r="C49" s="53">
        <v>1</v>
      </c>
      <c r="D49" s="111"/>
      <c r="E49" s="54">
        <v>0</v>
      </c>
      <c r="F49" s="55">
        <f t="shared" si="11"/>
        <v>0</v>
      </c>
      <c r="G49" s="55">
        <f t="shared" si="12"/>
        <v>0</v>
      </c>
      <c r="H49" s="55"/>
      <c r="I49" s="55"/>
      <c r="J49" s="55"/>
      <c r="K49" s="123" t="s">
        <v>101</v>
      </c>
      <c r="L49" s="76" t="s">
        <v>75</v>
      </c>
      <c r="M49" s="49">
        <f t="shared" si="2"/>
        <v>0</v>
      </c>
    </row>
    <row r="50" spans="1:13" s="14" customFormat="1" ht="108.75" customHeight="1">
      <c r="A50" s="100">
        <v>46</v>
      </c>
      <c r="B50" s="79" t="s">
        <v>104</v>
      </c>
      <c r="C50" s="83">
        <v>2</v>
      </c>
      <c r="D50" s="112"/>
      <c r="E50" s="135">
        <v>0</v>
      </c>
      <c r="F50" s="131">
        <f t="shared" si="11"/>
        <v>0</v>
      </c>
      <c r="G50" s="131">
        <f t="shared" si="12"/>
        <v>0</v>
      </c>
      <c r="H50" s="81"/>
      <c r="I50" s="81"/>
      <c r="J50" s="81"/>
      <c r="K50" s="124" t="s">
        <v>113</v>
      </c>
      <c r="L50" s="81" t="s">
        <v>115</v>
      </c>
      <c r="M50" s="49">
        <f t="shared" si="2"/>
        <v>0</v>
      </c>
    </row>
    <row r="51" spans="1:13" s="14" customFormat="1" ht="98.25" customHeight="1">
      <c r="A51" s="105">
        <v>47</v>
      </c>
      <c r="B51" s="88" t="s">
        <v>106</v>
      </c>
      <c r="C51" s="53">
        <v>1</v>
      </c>
      <c r="D51" s="112"/>
      <c r="E51" s="54">
        <v>0</v>
      </c>
      <c r="F51" s="132">
        <f t="shared" si="11"/>
        <v>0</v>
      </c>
      <c r="G51" s="132">
        <f t="shared" si="12"/>
        <v>0</v>
      </c>
      <c r="H51" s="93"/>
      <c r="I51" s="93"/>
      <c r="J51" s="93"/>
      <c r="K51" s="125" t="s">
        <v>113</v>
      </c>
      <c r="L51" s="93" t="s">
        <v>115</v>
      </c>
      <c r="M51" s="49">
        <f t="shared" si="2"/>
        <v>0</v>
      </c>
    </row>
    <row r="52" spans="1:13" s="14" customFormat="1" ht="59.25" customHeight="1">
      <c r="A52" s="100">
        <v>48</v>
      </c>
      <c r="B52" s="79" t="s">
        <v>107</v>
      </c>
      <c r="C52" s="83">
        <v>1</v>
      </c>
      <c r="D52" s="112"/>
      <c r="E52" s="135">
        <v>0</v>
      </c>
      <c r="F52" s="131">
        <f t="shared" si="11"/>
        <v>0</v>
      </c>
      <c r="G52" s="131">
        <f t="shared" si="12"/>
        <v>0</v>
      </c>
      <c r="H52" s="81"/>
      <c r="I52" s="81"/>
      <c r="J52" s="81"/>
      <c r="K52" s="124" t="s">
        <v>113</v>
      </c>
      <c r="L52" s="81" t="s">
        <v>115</v>
      </c>
      <c r="M52" s="49">
        <f t="shared" si="2"/>
        <v>0</v>
      </c>
    </row>
    <row r="53" spans="1:13" s="14" customFormat="1" ht="231.75" customHeight="1">
      <c r="A53" s="100">
        <v>49</v>
      </c>
      <c r="B53" s="82" t="s">
        <v>108</v>
      </c>
      <c r="C53" s="83">
        <v>1</v>
      </c>
      <c r="D53" s="112"/>
      <c r="E53" s="135">
        <v>0</v>
      </c>
      <c r="F53" s="131">
        <f t="shared" si="11"/>
        <v>0</v>
      </c>
      <c r="G53" s="131">
        <f t="shared" si="12"/>
        <v>0</v>
      </c>
      <c r="H53" s="81"/>
      <c r="I53" s="81"/>
      <c r="J53" s="81"/>
      <c r="K53" s="124" t="s">
        <v>113</v>
      </c>
      <c r="L53" s="81" t="s">
        <v>115</v>
      </c>
      <c r="M53" s="49">
        <f t="shared" si="2"/>
        <v>0</v>
      </c>
    </row>
    <row r="54" spans="1:13" s="14" customFormat="1" ht="42" customHeight="1">
      <c r="A54" s="100">
        <v>50</v>
      </c>
      <c r="B54" s="79" t="s">
        <v>109</v>
      </c>
      <c r="C54" s="83">
        <v>5</v>
      </c>
      <c r="D54" s="112"/>
      <c r="E54" s="135">
        <v>0.23</v>
      </c>
      <c r="F54" s="131">
        <f t="shared" si="11"/>
        <v>0</v>
      </c>
      <c r="G54" s="131">
        <f t="shared" si="12"/>
        <v>0</v>
      </c>
      <c r="H54" s="81"/>
      <c r="I54" s="81"/>
      <c r="J54" s="81"/>
      <c r="K54" s="124" t="s">
        <v>113</v>
      </c>
      <c r="L54" s="81" t="s">
        <v>115</v>
      </c>
      <c r="M54" s="49">
        <f t="shared" si="2"/>
        <v>0</v>
      </c>
    </row>
    <row r="55" spans="1:13" s="14" customFormat="1" ht="39" customHeight="1">
      <c r="A55" s="100">
        <v>51</v>
      </c>
      <c r="B55" s="84" t="s">
        <v>110</v>
      </c>
      <c r="C55" s="83">
        <v>2</v>
      </c>
      <c r="D55" s="112"/>
      <c r="E55" s="135">
        <v>0.23</v>
      </c>
      <c r="F55" s="131">
        <f t="shared" si="11"/>
        <v>0</v>
      </c>
      <c r="G55" s="131">
        <f t="shared" si="12"/>
        <v>0</v>
      </c>
      <c r="H55" s="81"/>
      <c r="I55" s="81"/>
      <c r="J55" s="81"/>
      <c r="K55" s="124" t="s">
        <v>113</v>
      </c>
      <c r="L55" s="81" t="s">
        <v>115</v>
      </c>
      <c r="M55" s="49">
        <f t="shared" si="2"/>
        <v>0</v>
      </c>
    </row>
    <row r="56" spans="1:13" s="14" customFormat="1" ht="39" customHeight="1">
      <c r="A56" s="100">
        <v>52</v>
      </c>
      <c r="B56" s="85" t="s">
        <v>111</v>
      </c>
      <c r="C56" s="83">
        <v>3</v>
      </c>
      <c r="D56" s="112"/>
      <c r="E56" s="135">
        <v>0.23</v>
      </c>
      <c r="F56" s="131">
        <f t="shared" si="11"/>
        <v>0</v>
      </c>
      <c r="G56" s="131">
        <f t="shared" si="12"/>
        <v>0</v>
      </c>
      <c r="H56" s="81"/>
      <c r="I56" s="81"/>
      <c r="J56" s="81"/>
      <c r="K56" s="124" t="s">
        <v>113</v>
      </c>
      <c r="L56" s="81" t="s">
        <v>115</v>
      </c>
      <c r="M56" s="49">
        <f t="shared" si="2"/>
        <v>0</v>
      </c>
    </row>
    <row r="57" spans="1:13" s="14" customFormat="1" ht="40.5" customHeight="1">
      <c r="A57" s="100">
        <v>53</v>
      </c>
      <c r="B57" s="85" t="s">
        <v>112</v>
      </c>
      <c r="C57" s="83">
        <v>1</v>
      </c>
      <c r="D57" s="112"/>
      <c r="E57" s="135">
        <v>0.23</v>
      </c>
      <c r="F57" s="131">
        <f t="shared" si="11"/>
        <v>0</v>
      </c>
      <c r="G57" s="131">
        <f t="shared" si="12"/>
        <v>0</v>
      </c>
      <c r="H57" s="81"/>
      <c r="I57" s="81"/>
      <c r="J57" s="81"/>
      <c r="K57" s="124" t="s">
        <v>113</v>
      </c>
      <c r="L57" s="81" t="s">
        <v>115</v>
      </c>
      <c r="M57" s="49">
        <f t="shared" si="2"/>
        <v>0</v>
      </c>
    </row>
    <row r="58" spans="1:13" s="14" customFormat="1" ht="46.5" customHeight="1">
      <c r="A58" s="100">
        <v>54</v>
      </c>
      <c r="B58" s="79" t="s">
        <v>114</v>
      </c>
      <c r="C58" s="83">
        <v>1</v>
      </c>
      <c r="D58" s="112"/>
      <c r="E58" s="135">
        <v>0.23</v>
      </c>
      <c r="F58" s="131">
        <f t="shared" si="11"/>
        <v>0</v>
      </c>
      <c r="G58" s="131">
        <f t="shared" si="12"/>
        <v>0</v>
      </c>
      <c r="H58" s="81"/>
      <c r="I58" s="81"/>
      <c r="J58" s="81"/>
      <c r="K58" s="124" t="s">
        <v>113</v>
      </c>
      <c r="L58" s="81" t="s">
        <v>115</v>
      </c>
      <c r="M58" s="49">
        <f t="shared" si="2"/>
        <v>0</v>
      </c>
    </row>
    <row r="59" spans="1:13" s="14" customFormat="1" ht="229.5" customHeight="1">
      <c r="A59" s="100">
        <v>55</v>
      </c>
      <c r="B59" s="82" t="s">
        <v>117</v>
      </c>
      <c r="C59" s="83">
        <v>1</v>
      </c>
      <c r="D59" s="112"/>
      <c r="E59" s="135">
        <v>0</v>
      </c>
      <c r="F59" s="131">
        <f>D59*(1+E59)</f>
        <v>0</v>
      </c>
      <c r="G59" s="131">
        <f>F59*C59</f>
        <v>0</v>
      </c>
      <c r="H59" s="81"/>
      <c r="I59" s="81"/>
      <c r="J59" s="81"/>
      <c r="K59" s="124" t="s">
        <v>118</v>
      </c>
      <c r="L59" s="81" t="s">
        <v>115</v>
      </c>
      <c r="M59" s="49">
        <f t="shared" si="2"/>
        <v>0</v>
      </c>
    </row>
    <row r="60" spans="1:13" s="14" customFormat="1">
      <c r="A60" s="103"/>
      <c r="B60" s="9"/>
      <c r="C60" s="15"/>
      <c r="D60" s="107"/>
      <c r="E60" s="17"/>
      <c r="F60" s="26"/>
      <c r="G60" s="26"/>
      <c r="H60" s="18"/>
      <c r="I60" s="18"/>
      <c r="J60" s="18"/>
      <c r="K60" s="119"/>
      <c r="L60" s="36"/>
    </row>
    <row r="61" spans="1:13" s="14" customFormat="1">
      <c r="A61" s="103"/>
      <c r="B61" s="9"/>
      <c r="C61" s="15"/>
      <c r="D61" s="107"/>
      <c r="E61" s="17"/>
      <c r="F61" s="26"/>
      <c r="G61" s="133">
        <f>SUM(G5:G59)</f>
        <v>6986.4</v>
      </c>
      <c r="H61" s="50"/>
      <c r="I61" s="50"/>
      <c r="J61" s="50"/>
      <c r="K61" s="119"/>
      <c r="L61" s="36"/>
      <c r="M61" s="51">
        <f>SUM(M5:M59)</f>
        <v>0</v>
      </c>
    </row>
    <row r="62" spans="1:13">
      <c r="A62" s="104"/>
      <c r="B62" s="6"/>
    </row>
    <row r="63" spans="1:13">
      <c r="B63" s="6"/>
    </row>
    <row r="64" spans="1:13">
      <c r="B64" s="6"/>
    </row>
    <row r="65" spans="2:2">
      <c r="B65" s="6"/>
    </row>
    <row r="66" spans="2:2">
      <c r="B66" s="6"/>
    </row>
  </sheetData>
  <mergeCells count="9">
    <mergeCell ref="A2:L2"/>
    <mergeCell ref="B14:B15"/>
    <mergeCell ref="C14:C15"/>
    <mergeCell ref="D14:D15"/>
    <mergeCell ref="E14:E15"/>
    <mergeCell ref="F14:F15"/>
    <mergeCell ref="G14:G15"/>
    <mergeCell ref="K14:K15"/>
    <mergeCell ref="L14:L15"/>
  </mergeCells>
  <phoneticPr fontId="0" type="noConversion"/>
  <printOptions horizontalCentered="1"/>
  <pageMargins left="0.25" right="0.25" top="0.75" bottom="0.75" header="0.3" footer="0.3"/>
  <pageSetup paperSize="9" scale="58" firstPageNumber="18" orientation="landscape" r:id="rId1"/>
  <headerFooter alignWithMargins="0">
    <oddFooter>&amp;RStrona &amp;P</oddFooter>
  </headerFooter>
  <cellWatches>
    <cellWatch r="L5"/>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view="pageBreakPreview" zoomScale="70" zoomScaleNormal="100" zoomScaleSheetLayoutView="70" workbookViewId="0">
      <selection activeCell="M8" sqref="M8"/>
    </sheetView>
  </sheetViews>
  <sheetFormatPr defaultRowHeight="12.75"/>
  <cols>
    <col min="1" max="1" width="8.28515625" customWidth="1"/>
    <col min="2" max="2" width="108.85546875" customWidth="1"/>
    <col min="3" max="3" width="6.42578125" customWidth="1"/>
    <col min="4" max="4" width="12.28515625" style="12" customWidth="1"/>
    <col min="5" max="6" width="13.140625" customWidth="1"/>
    <col min="7" max="7" width="18.7109375" customWidth="1"/>
  </cols>
  <sheetData>
    <row r="1" spans="1:9">
      <c r="A1" s="151" t="s">
        <v>4</v>
      </c>
      <c r="B1" s="152"/>
      <c r="C1" s="152"/>
      <c r="D1" s="152"/>
      <c r="E1" s="152"/>
      <c r="F1" s="152"/>
      <c r="G1" s="152"/>
    </row>
    <row r="2" spans="1:9" ht="15.75">
      <c r="A2" s="25" t="s">
        <v>13</v>
      </c>
      <c r="C2" s="24"/>
      <c r="E2" s="24"/>
      <c r="F2" s="24"/>
    </row>
    <row r="3" spans="1:9" ht="15.75">
      <c r="A3" s="25" t="s">
        <v>129</v>
      </c>
      <c r="B3" s="24"/>
      <c r="C3" s="24"/>
      <c r="E3" s="24"/>
      <c r="F3" s="24"/>
      <c r="G3" s="24"/>
    </row>
    <row r="4" spans="1:9">
      <c r="A4" s="153" t="s">
        <v>7</v>
      </c>
      <c r="B4" s="154"/>
      <c r="C4" s="12"/>
      <c r="E4" s="12"/>
      <c r="F4" s="12"/>
      <c r="G4" s="12"/>
    </row>
    <row r="5" spans="1:9">
      <c r="A5" s="153" t="s">
        <v>14</v>
      </c>
      <c r="B5" s="154"/>
      <c r="C5" s="12"/>
      <c r="E5" s="12"/>
      <c r="F5" s="12"/>
      <c r="G5" s="12"/>
    </row>
    <row r="6" spans="1:9">
      <c r="A6" s="153" t="s">
        <v>8</v>
      </c>
      <c r="B6" s="154"/>
      <c r="C6" s="154"/>
      <c r="D6" s="154"/>
      <c r="E6" s="154"/>
      <c r="F6" s="12"/>
      <c r="G6" s="12"/>
    </row>
    <row r="7" spans="1:9">
      <c r="A7" s="153" t="s">
        <v>9</v>
      </c>
      <c r="B7" s="154"/>
      <c r="C7" s="12"/>
      <c r="E7" s="12"/>
      <c r="F7" s="12"/>
      <c r="G7" s="12"/>
    </row>
    <row r="8" spans="1:9" ht="15.75">
      <c r="A8" s="11"/>
      <c r="B8" s="12"/>
      <c r="C8" s="12"/>
      <c r="E8" s="12"/>
      <c r="F8" s="12"/>
      <c r="G8" s="12"/>
    </row>
    <row r="9" spans="1:9" ht="51">
      <c r="A9" s="21" t="s">
        <v>1</v>
      </c>
      <c r="B9" s="23" t="s">
        <v>2</v>
      </c>
      <c r="C9" s="21" t="s">
        <v>3</v>
      </c>
      <c r="D9" s="39" t="s">
        <v>5</v>
      </c>
      <c r="E9" s="21" t="s">
        <v>123</v>
      </c>
      <c r="F9" s="21" t="s">
        <v>6</v>
      </c>
      <c r="G9" s="21" t="s">
        <v>0</v>
      </c>
    </row>
    <row r="10" spans="1:9" ht="294" customHeight="1">
      <c r="A10" s="21">
        <v>1</v>
      </c>
      <c r="B10" s="2" t="str">
        <f>IF(ISBLANK(Cena!B5),"",Cena!B5)</f>
        <v xml:space="preserve">Komputer stacjonarny. Komputer stacjonarny wykorzystaywany w pracach badawczo – rozwojowych z wykorzystaniem dedykowanego specjalistycznego oprogramowania oraz pracy w programach CAD/CAM/CAE: NX, CREO.
• Płyta główna formatu ATX :
 obsługa pamięci DDR4-2400 MHz, DDR4-2133 MHz, do 64 GB, 4 gniazda - 2 wolne po instalacji pamięci RAM; karta dźwiękowa: zintegrowana, karta sieciowa: zintegrowana 10/100/1000 Mbit/s, złącza wewnętrzne: PCIe 3.0 x1 - 3 szt.,  PCI - 1 szt.,  M.2 - 2 szt.,  PCIe 3.0 x16 - 2 szt.,  SATA III (6 Gb/s) - 6 szt., 
• Procesor z dopasowanym układem chłodzenia powinien osiągać w teście wydajności PassMark wynik co najmniej 7425 punktów wynik dostepny na stronie https://www.cpubenchmark.net/cpu.php
• Pamięć min. RAM 2x4GB DDR4:  Częstotliwość pracy 2400 MHz, Opóźnienie   CL 15,  Napięcie  1,2 V,  Radiator, 
• Karta graficzna dedykowana  do grafiki w sytemach CAD/CAM/CAE NX, Creo wymagania min.:  pamięć GDDR3 2GB, 128 bit, liczba rdzeni CUDA 192,  gniazda: 1x Display Port, 1xDVI-D,  Złącze: PCI-E 2.0 PCI-E 16x,  obsługiwane standardy OpenGL 4.5, DirectX 11, Shader Model 5.0, wpospomaganie sprzętowe OpenGL; maksymalny pobór mocy 45 W;  Oferowana karta graficzna musi osiągać w teście PassMark Performance Test co najmniej wynik 834 punktów w G3D Mark, wynik dostępny na stronie: https://www.videocardbenchmark.net/gpu.php?gpu=Quadro+K420&amp;id=2992 
• Pamięć masowa: dysk twardy SSD 1 sztuka wymagania min.: pojemność 256 GB,  interfejs: SATA III, szerokość 2,5”,  Prędkość odczytu min 555 MB/s,  Prędkość zapisu min.: 540 MB/s,  MTBF:2000000 h, • Napęd optyczny 1 sztuka: DVD±RW DL,  interfejs  SATA,  szerokość 5,25”,  zapis DVD+-R: min. 16x, kolor zgodny z obudową
• Obudowa: middle tower (ATX, mATX, mini ITX), kieszenie zewnętrzne: 1x 5,25”,  kieszenie wewnętrzne: 2x 3,5”, 2x 2,5”,  złącza z przodu: 2x USB 3.0 , mikrofon, słuchawki, czytnik kart pamięci SD/microSD,   zamontowane wentylatory z wtyczkami zasilania min. 3 pin: 2x120 mm,  kolor czarny 
• Zasilacz; moc 600 W;  Standard  ATX ; typ PFC  Aktywny ; Sprawność  ponad  85% ; Zabezpieczenia  SCP, OPP, UVP, OVP; Wtyczki: EPS12V 20+4 (24) pin - 1 szt.; MOLEX 4-pin - 2 szt.;  SATA - 6 szt.; PCI-E 2.0 6+2 (8) pin - 2 szt.;  CPU 8-pin - 1 szt. 
</v>
      </c>
      <c r="C10" s="2">
        <f>IF(ISBLANK(Cena!C5),"",Cena!C5)</f>
        <v>10</v>
      </c>
      <c r="D10" s="40" t="s">
        <v>19</v>
      </c>
      <c r="E10" s="3" t="s">
        <v>122</v>
      </c>
      <c r="F10" s="4" t="s">
        <v>70</v>
      </c>
      <c r="G10" s="4" t="s">
        <v>70</v>
      </c>
    </row>
    <row r="11" spans="1:9" ht="350.25" customHeight="1">
      <c r="A11" s="21">
        <v>2</v>
      </c>
      <c r="B11" s="2" t="str">
        <f>IF(ISBLANK(Cena!B6),"",Cena!B6)</f>
        <v xml:space="preserve">Komputer przenosny 
Komputer  przenośny wykorzystywany do programowania aplikacji obliczeniowych (w środowisku LabView) oraz pracy CAD/CAM/CAE w sytemach CREO i NX.  :
• Procesor powinien osiągać w teście wydajności Passmark CPU Mark wynik co najmniej 4685 punktów wynik dostępny na stronie https://www.cpubenchmark.net
• Pamięć: min. 8 GB, DDR4-2133 
• Ekran: przekątna 15,6", rozdzielczość 1920 x 1080,  matowy
• Karta graficzna: dwie karty graficzne:
1. Zintegrowana w procesorze z możliwością  dynamicznego przydzielenia pamięci systemowej, ze sprzętowym wsparciem dla DirectX 12. Oferowana karta graficzna musi osiągać w teście PassMark Performance Test co najmniej wynik 937 punktów w G3D Mark, wynik dostępny na stronie: https://www.videocardbenchmark.net/gpu.php?gpu=Intel+HD+620&amp;id=3592
2. Niezintegrowana z procesorem karta graficzna posiadająca własną pamięć  2048 MB GDDR5 (pamięć własna). Oferowana karta graficzna musi osiągać w teście PassMark Performance Test co najmniej wynik 1233 punktów w G3D Mark , wynik dostępny na stronie: https://www.videocardbenchmark.net/gpu.php?gpu=GeForce+940M 
• Dysk twardy: dwa dyski wbudowane: dysk 256 GB SSD M.2, dysk 1 TB HDD SATA
• Karta dźwiękowa: zintegrowana
• Złącza: USB 3.0 - 3 szt.;  USB 2.0 -1 szt, RJ-45 (LAN) - 1 szt; HDMI -1 szt.; D-Sub -  1 szt.;  Wyjście słuchawkowe/wejście mikrofonowe Combo) - 1 szt.
• Komunikacja: WLAN w standardach ac/a/b/g/n;  Bluetooth;  Karta sieciowa  10/100/1000 Mbps
• Wyposażenie: klawiatura podświetlana z blokiem numerycznym, wielodotykowy touchpad, czytnik kart pamięci SD, głośniki stereo, wbudowany mikrofon, kamera 1 MPix, czytnik linii papilarnych, 
• Akumulator: Li-Ion lub lepszy, min. 3 komorowy, min. 3500 mAh
• Waga: maksymalne 2 kg
• Wymiary maksymalne: szerokość 380 mm, głębokość 255 mm, wysokość 20 mm
• Zasilacz (moc dopasowana do komponentów i kabel zasilający w komplecie),
• Gwarancja 36 miesięcy „next business day” – naprawa lub wymiana sprzętu w następnym dniu roboczym w miejscu instalacji
• System operacyjny: zainstalowany Windows 10 64bit PL
</v>
      </c>
      <c r="C11" s="2">
        <f>IF(ISBLANK(Cena!C6),"",Cena!C6)</f>
        <v>1</v>
      </c>
      <c r="D11" s="40" t="s">
        <v>18</v>
      </c>
      <c r="E11" s="3" t="s">
        <v>120</v>
      </c>
      <c r="F11" s="4" t="s">
        <v>70</v>
      </c>
      <c r="G11" s="4" t="s">
        <v>70</v>
      </c>
      <c r="I11" t="s">
        <v>32</v>
      </c>
    </row>
    <row r="12" spans="1:9" ht="155.25" customHeight="1">
      <c r="A12" s="22">
        <v>3</v>
      </c>
      <c r="B12" s="2" t="str">
        <f>IF(ISBLANK(Cena!B7),"",Cena!B7)</f>
        <v>Urządzenie wielofunkcyjne mono
Technologia druku:  druk laserowy, monochromatyczny, Funkcje drukowanie: kopiowanie i skanowanie; Prędkość druku w czerni: (A4, tryb normal) 30 str/min; Jakość druku (tryb best): 2400 x 600; Normatywny cykl pracy (miesięcznie, format A4): 10000 str./miesiąc; Czas wydruku pierwszej strony (A4): max. 8.5 sekundy; Typ skanera  Płaski, CIS; Optyczna rozdzielczość skanowania:2400 x 600 dpi; Maksymalny format skanowania:  A4; Szybkość kopiowania (automatyczny podajnik): 30 str./min.; Rozdzielczość kopiowania:   600 x 600 dpi; Szybkość procesora min.: 266 Mhz; Maksymalna pojemność podajnika (arkusze): 250 arkuszy; Nośniki: Papier zwykły, Koperty, Etykiety; Druk dwustronny: Automatyczny, Standardowe wymiary nośników: A4, A5, A6, B5, DL Letter, Formaty niestandardowe; Zalecana gramatura nośników: od60 do 163 g/m2; Pamięć   min. 32 MB; Wyświetlacz : Wbudowany ; Rozwiązania komunikacyjne USB 2.0; 10Base-T/100Base-TX; Obsługiwane systemy operacyjne Microsoft® Windows®  XP Professional, Windows 7 -32 I -64 bit; Mac OS X v10.5 lub nowsze; Zasilanie  220–240 V AC 50/60 Hz; Waga Max. 12 Kg; Zawartość opakowania  Drukarka, kabel zasilania, kabel USB 2.0, płyta CD (z instrukcją użytkownika i oprogramowaniem drukarki), toner startowy ; Gwarancja 2 lata. Dodatkowo 1 toner oryginalny (do każdego urządzenia) o wydajności min. 2600 stron.</v>
      </c>
      <c r="C12" s="2">
        <f>IF(ISBLANK(Cena!C7),"",Cena!C7)</f>
        <v>2</v>
      </c>
      <c r="D12" s="40" t="s">
        <v>19</v>
      </c>
      <c r="E12" s="3" t="s">
        <v>120</v>
      </c>
      <c r="F12" s="4" t="s">
        <v>70</v>
      </c>
      <c r="G12" s="4" t="s">
        <v>70</v>
      </c>
    </row>
    <row r="13" spans="1:9" ht="27" customHeight="1">
      <c r="A13" s="21">
        <v>4</v>
      </c>
      <c r="B13" s="2" t="str">
        <f>IF(ISBLANK(Cena!B8),"",Cena!B8)</f>
        <v xml:space="preserve">Dysk SSD 256GB z interfejsem SATA, wewnętrzny. Prędkość odczytu min. 560 MB/s, prędkość  zapisu min. 520 MB/s </v>
      </c>
      <c r="C13" s="2">
        <f>IF(ISBLANK(Cena!C8),"",Cena!C8)</f>
        <v>5</v>
      </c>
      <c r="D13" s="13" t="s">
        <v>18</v>
      </c>
      <c r="E13" s="3" t="s">
        <v>120</v>
      </c>
      <c r="F13" s="4" t="s">
        <v>70</v>
      </c>
      <c r="G13" s="4" t="s">
        <v>70</v>
      </c>
    </row>
    <row r="14" spans="1:9" ht="30" customHeight="1">
      <c r="A14" s="21">
        <v>5</v>
      </c>
      <c r="B14" s="2" t="str">
        <f>IF(ISBLANK(Cena!B9),"",Cena!B9)</f>
        <v xml:space="preserve">Mysz optyczna przewodowa,• mysz optyczna z rolką, sensor optyczny o rozdzielczości 800 dpi, 3 przyciski (w tym 1 pokrętło), złącze USB, kolor czarny mysz , kabel długość 180 cm. </v>
      </c>
      <c r="C14" s="2">
        <f>IF(ISBLANK(Cena!C9),"",Cena!C9)</f>
        <v>10</v>
      </c>
      <c r="D14" s="41" t="s">
        <v>19</v>
      </c>
      <c r="E14" s="3" t="s">
        <v>120</v>
      </c>
      <c r="F14" s="4" t="s">
        <v>70</v>
      </c>
      <c r="G14" s="4" t="s">
        <v>70</v>
      </c>
    </row>
    <row r="15" spans="1:9" ht="30" customHeight="1">
      <c r="A15" s="22">
        <v>6</v>
      </c>
      <c r="B15" s="2" t="str">
        <f>IF(ISBLANK(Cena!B10),"",Cena!B10)</f>
        <v xml:space="preserve">Klawiatura przewodowa, złącze USB, układ US o niskim skoku, poziomy enter, duży backspace, odporna na zachlapanie, składane nóżki, kolor czarny,  </v>
      </c>
      <c r="C15" s="2">
        <f>IF(ISBLANK(Cena!C10),"",Cena!C10)</f>
        <v>10</v>
      </c>
      <c r="D15" s="41" t="s">
        <v>19</v>
      </c>
      <c r="E15" s="3" t="s">
        <v>120</v>
      </c>
      <c r="F15" s="4" t="s">
        <v>70</v>
      </c>
      <c r="G15" s="4" t="s">
        <v>70</v>
      </c>
    </row>
    <row r="16" spans="1:9" ht="183" customHeight="1">
      <c r="A16" s="21">
        <v>7</v>
      </c>
      <c r="B16" s="2" t="str">
        <f>IF(ISBLANK(Cena!B11),"",Cena!B11)</f>
        <v xml:space="preserve">Switch, Typ przełącznika: Unmanaged ; Przełącznik wielowarstwowy: L2 ; obsługa jakość serwisu (QoS): Tak ;Zarządzanie przez stronę www: Nie ; Łączność: Podstawowe przełączanie RJ-45; Liczba portów Ethernet:min. 16 ; Podstawowe przełączania Ethernet RJ-45 porty typ: Gigabit Ethernet (10/100/1000); Technologia okablowania Copper Ethernet: 1000BASE-T,100BASE-TX,10BASE-T ;Ilość portów Gigabit Ethernet: min. 16 ; Sieć komputerowa: Standardy komunikacyjne: IEEE 802.1p,IEEE 802.3,IEEE 802.3ab,IEEE 802.3az,IEEE 802.3u,IEEE 802.3x; Pełny dupleks: Tak ; Blokowanie head-of-line (HOL): Tak ; Podpora kontroli przepływu: Tak 
Automatyczne MDI/MDI-X: Tak ; Przekazanie (audycja) Danych: Przepustowość rutowania/przełączania: 32 Gbit/s; Przepustowość: 23.8 Mpps; Liczba kolejek: 4 ; Zgodny z Jumbo Frames: Tak ; Design: Kolor produktu: Czarny; Diody LED: Tak ; Certyfikaty: UL (UL 60950), CSA (CSA 22.2), CE mark, FCC Part 15 (CFR 47) Class A, FCC Class B ; Pojemność pamięci wewnętrznej: 128 MB; Zarządzanie energią: Napięcie wejściowe AC: 110-240 V, Częstotliwość wejściowa AC: 50/60 Hz; Warunki zewnętrzne: Zakres temperatur (eksploatacja): 0 - 40 °C; Zakres temperatur (przechowywanie): -20 - 70 °C; Zakres wilgotności względnej: 10 - 90 %; Dopuszczalna wilgotność względna: 5 - 90 %
Waga i rozmiary: max.: Szerokość produktu: 279.4 mm; Długość urządzenia: 170 mm; Wysokość urządzenia: 44.5 mm, Waga max. produktu: 2130 g.
</v>
      </c>
      <c r="C16" s="2">
        <f>IF(ISBLANK(Cena!C11),"",Cena!C11)</f>
        <v>1</v>
      </c>
      <c r="D16" s="41" t="s">
        <v>19</v>
      </c>
      <c r="E16" s="3" t="s">
        <v>120</v>
      </c>
      <c r="F16" s="4" t="s">
        <v>70</v>
      </c>
      <c r="G16" s="4" t="s">
        <v>70</v>
      </c>
    </row>
    <row r="17" spans="1:8" ht="54.75" customHeight="1">
      <c r="A17" s="21">
        <v>8</v>
      </c>
      <c r="B17" s="2" t="str">
        <f>IF(ISBLANK(Cena!B12),"",Cena!B12)</f>
        <v xml:space="preserve">Monitor 29 cali Przekątna 29" , Matryca    IPS LED, Pokrycie Przestrzeni Barw  ponad 99% sRGB; Liczba kolorów      16,7 miliona ,Współczynnik proporcji 21:, Rozdzielczość 2560 x 1080, jasność cd/m2  większa równa 250; Kontrast statyczny 1000:1 , kontrast DFC      10.000.000:1, Czas reakacji (GTG) 5, Kąty widzenia w poziomie / w pionie (CR≥10)      178/178; HDMI-Tak x 2, Wyjście słuchawkowe -Tak, </v>
      </c>
      <c r="C17" s="2">
        <v>1</v>
      </c>
      <c r="D17" s="13" t="s">
        <v>26</v>
      </c>
      <c r="E17" s="8" t="s">
        <v>27</v>
      </c>
      <c r="F17" s="33">
        <v>3</v>
      </c>
      <c r="G17" s="8" t="s">
        <v>28</v>
      </c>
    </row>
    <row r="18" spans="1:8" ht="12.75" customHeight="1">
      <c r="A18" s="22">
        <v>9</v>
      </c>
      <c r="B18" s="2" t="str">
        <f>IF(ISBLANK(Cena!B13),"",Cena!B13)</f>
        <v>Kamera Internetowa o rozdzielczości fizycznej matrycy minimum…2MP  szklaną optyką i możliwością sterowania ostrością i czasem naświetlania z poziomu NI Labview</v>
      </c>
      <c r="C18" s="2">
        <v>4</v>
      </c>
      <c r="D18" s="13" t="s">
        <v>29</v>
      </c>
      <c r="E18" s="3" t="s">
        <v>120</v>
      </c>
      <c r="F18" s="4" t="s">
        <v>70</v>
      </c>
      <c r="G18" s="4" t="s">
        <v>70</v>
      </c>
    </row>
    <row r="19" spans="1:8" ht="204">
      <c r="A19" s="21">
        <v>10</v>
      </c>
      <c r="B19" s="2" t="str">
        <f>IF(ISBLANK(Cena!B14),"",Cena!B14)</f>
        <v>Komputer stacjonarny- Zastosowanie: Komputer będzie wykorzystywany do analizy obrazów w systemach wizyjnych oraz do tworzenia modeli kompletowych opartych na metodzie elementów skończonych. Będzie pełnił rolę stanowiska badawczego wykorzystywanego przez studentów. Procesor Procesor powinien osiągać w teście wydajności PassMark - CPU Mark co najmniej wynik 12340 punktów (wynik dostępny: http://www.cpubenchmark.net/cpu_list.php) 
Płyta główna Wewnętrzne złącza: min. 1 x USB 3.1 , min. 2 x PCIe 3.0 x16, min. 2 x PCIe 2.0 x1, min. SATA III (6 Gb/s), Zewnętrzne złącza: min. 4 x USB 3.1, min. 6 x Audio jack, min. 1 x HDMI, min. 1 x USB 3.1 Gen.2, min. 1 x RJ45 (LAN), min. 1 x DVI-D  Płyta główna musi umożliwiać współpracę dwóch kart graficznych Pamięć operacyjna min. 16 GB DDR4, min. 3200MHz z możliwością rozbudowy do 64GB (przynajmniej 2 wolne sloty) Dysk twardy SSD pojemność min. 240 GB, możliwość rozbudowy o kolejny dysk SSD (dla systemu operacyjnego) Dysk twardy magnetyczny pojemność min. 2TB, możliwość rozbudowy o kolejny dysk twardy, Napęd optyczny DVD+/-RW/R DL, Karta graficzna Komponent graficzny niezintegrowany z procesorem, z własną pamięcią minimum 6GB oraz GPU do obliczeń równoległych. Karta graficzna powinna osiągać w teście wydajności G3D Mark co najmniej wynik 8713 punktów. (wynik dostępny: http://www.videocardbenchmark.net/high_end_gpus.html) , Karta sieciowa 10/100/1000 MBit/s Ethernet RJ 45 (zintegrowana z płytą główną), Karta dźwiękowa Zintegrowana z płytą główną, Obudowa  Co najmniej dwa gniazda USB wyprowadzone na przód obudowy, w tym co najmniej jedno USB 3.1, Klawiatura Przewodowa pod USB w układzie polski programisty, Mysz Przewodowa optyczna pod USB z min. dwoma klawiszami oraz rolką,Zasilacz wewnętrzny Moc min. 600W, certyfikat 80 PLUS Bronze lub wyższy, min. sprawność  87% przy 230V oraz 20-100% obciążeniu, Zainstalowane oprogramowanie Windows 10 (64 bit) PL Professional na dysku SSD</v>
      </c>
      <c r="C19" s="2">
        <f>IF(ISBLANK(Cena!C14),"",Cena!C14)</f>
        <v>1</v>
      </c>
      <c r="D19" s="13" t="s">
        <v>26</v>
      </c>
      <c r="E19" s="3" t="s">
        <v>120</v>
      </c>
      <c r="F19" s="4" t="s">
        <v>70</v>
      </c>
      <c r="G19" s="4" t="s">
        <v>70</v>
      </c>
    </row>
    <row r="20" spans="1:8" ht="25.5">
      <c r="A20" s="21">
        <v>11</v>
      </c>
      <c r="B20" s="2" t="str">
        <f>IF(ISBLANK(Cena!B16),"",Cena!B16)</f>
        <v>Monitor
Ekran min. 28", Rozdzielczość 3840 x 2160 (UHD 4K), Porty HDMI, DVI</v>
      </c>
      <c r="C20" s="2">
        <f>IF(ISBLANK(Cena!C16),"",Cena!C16)</f>
        <v>1</v>
      </c>
      <c r="D20" s="13" t="s">
        <v>26</v>
      </c>
      <c r="E20" s="3" t="s">
        <v>120</v>
      </c>
      <c r="F20" s="4" t="s">
        <v>70</v>
      </c>
      <c r="G20" s="4" t="s">
        <v>70</v>
      </c>
    </row>
    <row r="21" spans="1:8" ht="25.5">
      <c r="A21" s="22">
        <v>12</v>
      </c>
      <c r="B21" s="2" t="str">
        <f>IF(ISBLANK(Cena!B17),"",Cena!B17)</f>
        <v>Dysk zewnętrzny USB 3.0; pojemność min. 4 TB; format 2,5"; interfejs USB 3.0 kompatybilny z USB 2.0
zasilanie z portu USB</v>
      </c>
      <c r="C21" s="2">
        <f>IF(ISBLANK(Cena!C17),"",Cena!C17)</f>
        <v>1</v>
      </c>
      <c r="D21" s="13" t="s">
        <v>26</v>
      </c>
      <c r="E21" s="3" t="s">
        <v>120</v>
      </c>
      <c r="F21" s="4" t="s">
        <v>70</v>
      </c>
      <c r="G21" s="4" t="s">
        <v>70</v>
      </c>
    </row>
    <row r="22" spans="1:8" ht="201.75" customHeight="1">
      <c r="A22" s="21">
        <v>13</v>
      </c>
      <c r="B22" s="2" t="str">
        <f>IF(ISBLANK(Cena!B18),"",Cena!B18)</f>
        <v xml:space="preserve">Komputer AIO (All in One)
Procesor: procesor o wydajności minimalnej wg CPU Benchmarks z dnia 3.10.2017-2600 p  https://www.cpubenchmark.net/high_end_cpus.html
Pamięć RAM: 8 GB (DIMM DDR3, 1600 MHz)
Typ ekranu: Matowy, LED, IPS
Przekątna ekranu: 21,5", Rozdzielczość ekranu:1920 x 1080 (FullHD), Karta graficzna: zewnętrzna 1024 MB, Wielkość pamięci karty graficznej: 512 MB GDDR3 (pamięć własna), Dysk twardy: 240 GB SSD SATA III, Wbudowane napędy optyczne: Nagrywarka DVD+/-RW DualLayer, Dźwięk: wbudowany mikrofon, wbudowany głośnik, Zintegrowana karta dźwiękowa zgodna z Intel High Definition Audio
Kamera internetowa: 0.3 Mpix, Łączność: LAN 10/100/1000 Mbps, Wi-Fi: 802.11 b/g/n, Bluetooth, Rodzaje wejść / wyjść - panel tylny: USB 2.0 - 2 szt. Wyjście słuchawkowe/wejście mikrofonowe - 1 szt. HDMI - 1 szt. RJ-45 (LAN) - 1 szt. Czytnik kart pamięci - 1 szt. DC-in (wejście zasilania) - 1 szt. USB 3.1 Gen. 1 (USB 3.0) - 2 szt. Zasilacz 65 W
Zainstalowany system operacyjny: Microsoft Windows 10 Home PL (wersja 64-bitowa) Dołączone oprogramowanie: Partycja recovery (opcja przywrócenia systemu z HDD) Wysokość ok. 397 mm, Szerokość ok. 539 mm, Głębokość ok. 185 mm, masa ok. 5,5 kg, Dołączone akcesoria: Mysz przewodowa, Zasilacz, Klawiatura przewodowa
</v>
      </c>
      <c r="C22" s="2">
        <f>IF(ISBLANK(Cena!C18),"",Cena!C18)</f>
        <v>4</v>
      </c>
      <c r="D22" s="13" t="s">
        <v>42</v>
      </c>
      <c r="E22" s="3" t="s">
        <v>120</v>
      </c>
      <c r="F22" s="4" t="s">
        <v>70</v>
      </c>
      <c r="G22" s="4" t="s">
        <v>70</v>
      </c>
    </row>
    <row r="23" spans="1:8" ht="395.25">
      <c r="A23" s="21">
        <v>14</v>
      </c>
      <c r="B23" s="2" t="str">
        <f>IF(ISBLANK(Cena!B19),"",Cena!B19)</f>
        <v xml:space="preserve">Komputer AIO (All in One)
Procesor: procesor o wydajności minimalnej wg CPU Benchmarks z dnia 3.10.2017 - 6500 p https://www.cpubenchmark.net/high_end_cpus.html
Pamięć RAM:12 GB (SO-DIMM DDR4, 2133 MHz)
Maksymalna obsługiwana ilość pamięci RAM: 32 GB
Ilość gniazd pamięci (ogółem / wolne):2/0
Typ ekranu: Matowy, LED
Przekątna ekranu: 23"
Rozdzielczość ekranu:1920 x 1080 (FullHD)
Karta graficzna: zintegrowana 
Wielkość pamięci karty graficznej: Pamięć współdzielona
Dysk twardy: 256 GB SSD SATA III
Wbudowane napędy optyczne: Nagrywarka DVD+/-RW
Dźwięk: wbudowany mikrofon, wbudowane głośniki stereo
Zintegrowana karta dźwiękowa zgodna z Intel High Definition Audio
Kamera internetowa: 1.3 Mpix
Łączność: LAN 10/100/1000 Mbps
Wi-Fi: 802.11 b/g/n/ac
Bluetooth
Rodzaje wejść / wyjść - panel tylny: HDMI out - 1 szt.
RJ-45 (LAN) - 1 szt.
USB 2.0 - 3 szt.
DC-in (wejście zasilania) - 1 szt.
Rodzaje wejść / wyjść - panel boczny USB 3.1 Gen. 1 (USB 3.0) - 2 szt.
Wyjście słuchawkowe/wejście mikrofonowe - 1 szt.
Czytnik kart pamięci - 1 szt.
Zasilacz 120 W
Zainstalowany system operacyjny: Microsoft Windows 10 Home PL (wersja 64-bitowa)
Dołączone akcesoria: mysz przewodowa, klawiatura przewodowa, Zasilacz
</v>
      </c>
      <c r="C23" s="2">
        <f>IF(ISBLANK(Cena!C19),"",Cena!C19)</f>
        <v>1</v>
      </c>
      <c r="D23" s="13" t="s">
        <v>43</v>
      </c>
      <c r="E23" s="3" t="s">
        <v>120</v>
      </c>
      <c r="F23" s="4" t="s">
        <v>70</v>
      </c>
      <c r="G23" s="4" t="s">
        <v>70</v>
      </c>
    </row>
    <row r="24" spans="1:8" ht="95.25" customHeight="1">
      <c r="A24" s="22">
        <v>15</v>
      </c>
      <c r="B24" s="2" t="str">
        <f>IF(ISBLANK(Cena!B20),"",Cena!B20)</f>
        <v xml:space="preserve">Pamięć USB
Pojemność: 64 GB
Interfejs: USB 3.1 Gen. 1 (USB 3.0)
Prędkość odczytu (maksymalna): 100 MB/s, nie minej niż 90MB/s
Szerokość: 22 mm
Wysokość: 56 mm
Grubość: 11 mm
</v>
      </c>
      <c r="C24" s="2">
        <f>IF(ISBLANK(Cena!C20),"",Cena!C20)</f>
        <v>8</v>
      </c>
      <c r="D24" s="13" t="s">
        <v>44</v>
      </c>
      <c r="E24" s="3" t="s">
        <v>120</v>
      </c>
      <c r="F24" s="4" t="s">
        <v>70</v>
      </c>
      <c r="G24" s="4" t="s">
        <v>70</v>
      </c>
    </row>
    <row r="25" spans="1:8" ht="54" customHeight="1">
      <c r="A25" s="21">
        <v>16</v>
      </c>
      <c r="B25" s="2" t="str">
        <f>IF(ISBLANK(Cena!B21),"",Cena!B21)</f>
        <v xml:space="preserve">Monochromatyczna drukarka laserowa formatu A4 wyposażona w kartę sieciową, automatyczny podajnik dokumentów, tryb duplex, zintegrowana z kolorowym skanerem, posiadająca funkcje kopiowania. Zgodna z systemem Windows w wersji co najmniej 7. Rozdzielczoœc skanowania 600 dpi. Podajnik 250 arkuszy, prędkość druku co najmniej 25 ppm, toner na co najmniej 1200 stron. 64 MB wbudowanej pamięci, 
</v>
      </c>
      <c r="C25" s="2">
        <f>IF(ISBLANK(Cena!C21),"",Cena!C21)</f>
        <v>1</v>
      </c>
      <c r="D25" s="13" t="s">
        <v>43</v>
      </c>
      <c r="E25" s="3" t="s">
        <v>120</v>
      </c>
      <c r="F25" s="4" t="s">
        <v>70</v>
      </c>
      <c r="G25" s="4" t="s">
        <v>70</v>
      </c>
    </row>
    <row r="26" spans="1:8" ht="165.75">
      <c r="A26" s="21">
        <v>17</v>
      </c>
      <c r="B26" s="2" t="str">
        <f>IF(ISBLANK(Cena!B22),"",Cena!B22)</f>
        <v>Konwerter RS-232/422/485 na USB w wersji przemysłowej: izolacja 2000V, zasilanie 9~48VDC, temperatura pracy od -40°C do 85°C.-  Cechy:    1.Konwertuje USB na 1 RS-232, RS-485 lub RS-422;    2.Stabilna praca,    3.Maksymalnie 32 punkty końcowe po RS-485/422,    4.Odległość transmisji RS-485/422do 1200m,    5.Ochrona izolacyjna 2KVAC na porcie szeregowym,    6.Automatyczna detekcja szybkości transmisji szregowej, prędkość transmisji: 300~115200bps,    7.Przemysłowa konstrukcja, obudowa IP30,    8.Bezwentylatorowy, niski pobór mocy,    9.Plug and play, zewnętrzne zasilanie 9-48VDC lub zasilanie z portu USB,    10.Temperatura przechowywania: -40ºC~85ºC; wilgotność 5% to 95%. Parametry komunikacyjne:    Port szeregowy: 1 RS-232/485/422,    USB: VCC, D+,D-,GND,    RS-485: D+, D-,    RS-422: T+, T-, R+, R-,    RS-232: DCD, RXD, TXD, DTR, GND, DSR, RTS, CTSm,    Parzystość bitów: None, Even, Odd, Space, Mark,    Data bity: 7bit, 8bit,    Stop bity: 1bit, 2bit.    Prędkość transmisji: 300bps~115200bps,    Kontrola przepływu: nie jest wymagane sterowanie przepływem,    RS-485/422 do 32 odbiorników,    Odległość transmisji: RS-485/422 do 1200m, RS-232 do 15m, USB do 5m. Interfejs:    Port USB: USB typ A żeński,    RS-232: męskie DB9,    RS-485/422: 5 bitów,    RS-485/422: ochrona izolacyjne 2KVAC, ochrona elektrostatyczna 8KV,    Zasilanie: ochrona elektrostatyczna 8KV. Diody LED:    Power (PWR),    Wysyłanie danych na porcie szeregowym: TX,    Odbieranie danych na porcie szeregowym: RX, Zasilanie:    Napięcie zasilania: 12VDC (9~48VDC),    Pobór mocy bez obciążenia: 0.348W@12VDC,    Pobór mocy przy pełnym obciążeniu: 0.384W@12VDC</v>
      </c>
      <c r="C26" s="2">
        <v>1</v>
      </c>
      <c r="D26" s="41" t="s">
        <v>26</v>
      </c>
      <c r="E26" s="3" t="s">
        <v>120</v>
      </c>
      <c r="F26" s="4" t="s">
        <v>70</v>
      </c>
      <c r="G26" s="4" t="s">
        <v>70</v>
      </c>
    </row>
    <row r="27" spans="1:8" ht="15.75" customHeight="1">
      <c r="A27" s="22">
        <v>18</v>
      </c>
      <c r="B27" s="2" t="str">
        <f>IF(ISBLANK(Cena!B23),"",Cena!B23)</f>
        <v>Bateria dedykowana do notebooka SONY PCG-6122M o pojemności min. 4400 mAh</v>
      </c>
      <c r="C27" s="2">
        <v>2</v>
      </c>
      <c r="D27" s="41" t="s">
        <v>26</v>
      </c>
      <c r="E27" s="3" t="s">
        <v>120</v>
      </c>
      <c r="F27" s="4" t="s">
        <v>70</v>
      </c>
      <c r="G27" s="45" t="s">
        <v>121</v>
      </c>
      <c r="H27" s="46"/>
    </row>
    <row r="28" spans="1:8" ht="169.5" customHeight="1">
      <c r="A28" s="21">
        <v>19</v>
      </c>
      <c r="B28" s="2" t="s">
        <v>52</v>
      </c>
      <c r="C28" s="2">
        <v>3</v>
      </c>
      <c r="D28" s="41" t="s">
        <v>26</v>
      </c>
      <c r="E28" s="86" t="s">
        <v>105</v>
      </c>
      <c r="F28" s="4" t="s">
        <v>70</v>
      </c>
      <c r="G28" s="45" t="s">
        <v>121</v>
      </c>
      <c r="H28" s="46"/>
    </row>
    <row r="29" spans="1:8" ht="102">
      <c r="A29" s="21">
        <v>20</v>
      </c>
      <c r="B29" s="2" t="s">
        <v>58</v>
      </c>
      <c r="C29" s="2">
        <v>1</v>
      </c>
      <c r="D29" s="3" t="s">
        <v>26</v>
      </c>
      <c r="E29" s="86" t="s">
        <v>105</v>
      </c>
      <c r="F29" s="48">
        <v>3</v>
      </c>
      <c r="G29" s="5" t="s">
        <v>28</v>
      </c>
    </row>
    <row r="30" spans="1:8" ht="38.25">
      <c r="A30" s="22">
        <v>21</v>
      </c>
      <c r="B30" s="2" t="s">
        <v>59</v>
      </c>
      <c r="C30" s="2">
        <v>1</v>
      </c>
      <c r="D30" s="8" t="s">
        <v>26</v>
      </c>
      <c r="E30" s="86" t="s">
        <v>105</v>
      </c>
      <c r="F30" s="33">
        <v>3</v>
      </c>
      <c r="G30" s="8" t="s">
        <v>28</v>
      </c>
    </row>
    <row r="31" spans="1:8">
      <c r="A31" s="21">
        <v>22</v>
      </c>
      <c r="B31" s="2" t="s">
        <v>54</v>
      </c>
      <c r="C31" s="2">
        <v>3</v>
      </c>
      <c r="D31" s="8" t="s">
        <v>26</v>
      </c>
      <c r="E31" s="86" t="s">
        <v>105</v>
      </c>
      <c r="F31" s="33">
        <v>3</v>
      </c>
      <c r="G31" s="8" t="s">
        <v>28</v>
      </c>
    </row>
    <row r="32" spans="1:8" ht="76.5">
      <c r="A32" s="21">
        <v>23</v>
      </c>
      <c r="B32" s="2" t="s">
        <v>71</v>
      </c>
      <c r="C32" s="61">
        <v>1</v>
      </c>
      <c r="D32" s="40" t="s">
        <v>72</v>
      </c>
      <c r="E32" s="3" t="s">
        <v>120</v>
      </c>
      <c r="F32" s="62" t="s">
        <v>70</v>
      </c>
      <c r="G32" s="63" t="s">
        <v>70</v>
      </c>
    </row>
    <row r="33" spans="1:7" ht="51">
      <c r="A33" s="22">
        <v>24</v>
      </c>
      <c r="B33" s="2" t="s">
        <v>66</v>
      </c>
      <c r="C33" s="64">
        <v>2</v>
      </c>
      <c r="D33" s="65" t="s">
        <v>26</v>
      </c>
      <c r="E33" s="86" t="s">
        <v>105</v>
      </c>
      <c r="F33" s="66">
        <v>5</v>
      </c>
      <c r="G33" s="67" t="s">
        <v>49</v>
      </c>
    </row>
    <row r="34" spans="1:7" ht="216.75">
      <c r="A34" s="21">
        <v>25</v>
      </c>
      <c r="B34" s="68" t="s">
        <v>73</v>
      </c>
      <c r="C34" s="15">
        <v>1</v>
      </c>
      <c r="D34" s="77" t="s">
        <v>102</v>
      </c>
      <c r="E34" s="86" t="s">
        <v>105</v>
      </c>
      <c r="F34" s="78" t="s">
        <v>103</v>
      </c>
      <c r="G34" s="77" t="s">
        <v>28</v>
      </c>
    </row>
    <row r="35" spans="1:7" ht="191.25">
      <c r="A35" s="21">
        <v>26</v>
      </c>
      <c r="B35" s="7" t="s">
        <v>76</v>
      </c>
      <c r="C35" s="15">
        <v>3</v>
      </c>
      <c r="D35" s="8" t="s">
        <v>72</v>
      </c>
      <c r="E35" s="86" t="s">
        <v>105</v>
      </c>
      <c r="F35" s="77" t="s">
        <v>103</v>
      </c>
      <c r="G35" s="8" t="s">
        <v>28</v>
      </c>
    </row>
    <row r="36" spans="1:7" ht="51">
      <c r="A36" s="22">
        <v>27</v>
      </c>
      <c r="B36" s="9" t="s">
        <v>78</v>
      </c>
      <c r="C36" s="15">
        <v>3</v>
      </c>
      <c r="D36" s="10" t="s">
        <v>72</v>
      </c>
      <c r="E36" s="86" t="s">
        <v>105</v>
      </c>
      <c r="F36" s="77" t="s">
        <v>103</v>
      </c>
      <c r="G36" s="8" t="s">
        <v>28</v>
      </c>
    </row>
    <row r="37" spans="1:7" ht="140.25">
      <c r="A37" s="21">
        <v>28</v>
      </c>
      <c r="B37" s="7" t="s">
        <v>79</v>
      </c>
      <c r="C37" s="15">
        <v>1</v>
      </c>
      <c r="D37" s="8" t="s">
        <v>72</v>
      </c>
      <c r="E37" s="86" t="s">
        <v>105</v>
      </c>
      <c r="F37" s="77" t="s">
        <v>103</v>
      </c>
      <c r="G37" s="8" t="s">
        <v>28</v>
      </c>
    </row>
    <row r="38" spans="1:7" ht="280.5">
      <c r="A38" s="21">
        <v>29</v>
      </c>
      <c r="B38" s="69" t="s">
        <v>80</v>
      </c>
      <c r="C38" s="15">
        <v>2</v>
      </c>
      <c r="D38" s="10" t="s">
        <v>72</v>
      </c>
      <c r="E38" s="86" t="s">
        <v>105</v>
      </c>
      <c r="F38" s="77" t="s">
        <v>103</v>
      </c>
      <c r="G38" s="8" t="s">
        <v>28</v>
      </c>
    </row>
    <row r="39" spans="1:7" ht="165.75">
      <c r="A39" s="22">
        <v>30</v>
      </c>
      <c r="B39" s="70" t="s">
        <v>81</v>
      </c>
      <c r="C39" s="15">
        <v>1</v>
      </c>
      <c r="D39" s="8" t="s">
        <v>72</v>
      </c>
      <c r="E39" s="86" t="s">
        <v>105</v>
      </c>
      <c r="F39" s="77" t="s">
        <v>103</v>
      </c>
      <c r="G39" s="8" t="s">
        <v>28</v>
      </c>
    </row>
    <row r="40" spans="1:7" ht="156">
      <c r="A40" s="21">
        <v>31</v>
      </c>
      <c r="B40" s="71" t="s">
        <v>82</v>
      </c>
      <c r="C40" s="15">
        <v>2</v>
      </c>
      <c r="D40" s="8" t="s">
        <v>102</v>
      </c>
      <c r="E40" s="86" t="s">
        <v>105</v>
      </c>
      <c r="F40" s="77" t="s">
        <v>103</v>
      </c>
      <c r="G40" s="8" t="s">
        <v>28</v>
      </c>
    </row>
    <row r="41" spans="1:7" ht="204">
      <c r="A41" s="21">
        <v>32</v>
      </c>
      <c r="B41" s="72" t="s">
        <v>83</v>
      </c>
      <c r="C41" s="15">
        <v>4</v>
      </c>
      <c r="D41" s="10" t="s">
        <v>72</v>
      </c>
      <c r="E41" s="86" t="s">
        <v>105</v>
      </c>
      <c r="F41" s="77" t="s">
        <v>103</v>
      </c>
      <c r="G41" s="8" t="s">
        <v>28</v>
      </c>
    </row>
    <row r="42" spans="1:7" ht="63.75">
      <c r="A42" s="22">
        <v>33</v>
      </c>
      <c r="B42" s="72" t="s">
        <v>84</v>
      </c>
      <c r="C42" s="15">
        <v>10</v>
      </c>
      <c r="D42" s="8" t="s">
        <v>72</v>
      </c>
      <c r="E42" s="86" t="s">
        <v>105</v>
      </c>
      <c r="F42" s="77" t="s">
        <v>103</v>
      </c>
      <c r="G42" s="8" t="s">
        <v>28</v>
      </c>
    </row>
    <row r="43" spans="1:7" ht="51">
      <c r="A43" s="21">
        <v>34</v>
      </c>
      <c r="B43" s="72" t="s">
        <v>85</v>
      </c>
      <c r="C43" s="15">
        <v>10</v>
      </c>
      <c r="D43" s="10" t="s">
        <v>72</v>
      </c>
      <c r="E43" s="86" t="s">
        <v>105</v>
      </c>
      <c r="F43" s="77" t="s">
        <v>103</v>
      </c>
      <c r="G43" s="8" t="s">
        <v>28</v>
      </c>
    </row>
    <row r="44" spans="1:7" ht="51">
      <c r="A44" s="21">
        <v>35</v>
      </c>
      <c r="B44" s="73" t="s">
        <v>86</v>
      </c>
      <c r="C44" s="15">
        <v>10</v>
      </c>
      <c r="D44" s="8" t="s">
        <v>102</v>
      </c>
      <c r="E44" s="86" t="s">
        <v>105</v>
      </c>
      <c r="F44" s="77" t="s">
        <v>103</v>
      </c>
      <c r="G44" s="8" t="s">
        <v>28</v>
      </c>
    </row>
    <row r="45" spans="1:7">
      <c r="A45" s="22">
        <v>36</v>
      </c>
      <c r="B45" s="7" t="s">
        <v>87</v>
      </c>
      <c r="C45" s="15">
        <v>3</v>
      </c>
      <c r="D45" s="8" t="s">
        <v>102</v>
      </c>
      <c r="E45" s="86" t="s">
        <v>105</v>
      </c>
      <c r="F45" s="77" t="s">
        <v>103</v>
      </c>
      <c r="G45" s="8" t="s">
        <v>28</v>
      </c>
    </row>
    <row r="46" spans="1:7" ht="102">
      <c r="A46" s="21">
        <v>37</v>
      </c>
      <c r="B46" s="16" t="s">
        <v>88</v>
      </c>
      <c r="C46" s="15">
        <v>1</v>
      </c>
      <c r="D46" s="8" t="s">
        <v>26</v>
      </c>
      <c r="E46" s="86" t="s">
        <v>105</v>
      </c>
      <c r="F46" s="77" t="s">
        <v>103</v>
      </c>
      <c r="G46" s="8" t="s">
        <v>28</v>
      </c>
    </row>
    <row r="47" spans="1:7" ht="178.5">
      <c r="A47" s="21">
        <v>38</v>
      </c>
      <c r="B47" s="7" t="s">
        <v>90</v>
      </c>
      <c r="C47" s="15">
        <v>1</v>
      </c>
      <c r="D47" s="8" t="s">
        <v>26</v>
      </c>
      <c r="E47" s="86" t="s">
        <v>105</v>
      </c>
      <c r="F47" s="77" t="s">
        <v>103</v>
      </c>
      <c r="G47" s="8" t="s">
        <v>28</v>
      </c>
    </row>
    <row r="48" spans="1:7" ht="127.5">
      <c r="A48" s="22">
        <v>39</v>
      </c>
      <c r="B48" s="7" t="s">
        <v>92</v>
      </c>
      <c r="C48" s="15">
        <v>1</v>
      </c>
      <c r="D48" s="8" t="s">
        <v>26</v>
      </c>
      <c r="E48" s="86" t="s">
        <v>105</v>
      </c>
      <c r="F48" s="77" t="s">
        <v>103</v>
      </c>
      <c r="G48" s="8" t="s">
        <v>28</v>
      </c>
    </row>
    <row r="49" spans="1:7" ht="76.5">
      <c r="A49" s="21">
        <v>40</v>
      </c>
      <c r="B49" s="7" t="s">
        <v>94</v>
      </c>
      <c r="C49" s="15">
        <v>2</v>
      </c>
      <c r="D49" s="8" t="s">
        <v>72</v>
      </c>
      <c r="E49" s="86" t="s">
        <v>105</v>
      </c>
      <c r="F49" s="77" t="s">
        <v>103</v>
      </c>
      <c r="G49" s="8" t="s">
        <v>28</v>
      </c>
    </row>
    <row r="50" spans="1:7" ht="165.75">
      <c r="A50" s="21">
        <v>41</v>
      </c>
      <c r="B50" s="74" t="s">
        <v>96</v>
      </c>
      <c r="C50" s="15">
        <v>2</v>
      </c>
      <c r="D50" s="8" t="s">
        <v>26</v>
      </c>
      <c r="E50" s="86" t="s">
        <v>105</v>
      </c>
      <c r="F50" s="77" t="s">
        <v>103</v>
      </c>
      <c r="G50" s="8" t="s">
        <v>28</v>
      </c>
    </row>
    <row r="51" spans="1:7" ht="395.25">
      <c r="A51" s="22">
        <v>42</v>
      </c>
      <c r="B51" s="16" t="s">
        <v>98</v>
      </c>
      <c r="C51" s="15">
        <v>1</v>
      </c>
      <c r="D51" s="8" t="s">
        <v>26</v>
      </c>
      <c r="E51" s="86" t="s">
        <v>105</v>
      </c>
      <c r="F51" s="77" t="s">
        <v>103</v>
      </c>
      <c r="G51" s="8" t="s">
        <v>28</v>
      </c>
    </row>
    <row r="52" spans="1:7" ht="153">
      <c r="A52" s="21">
        <v>43</v>
      </c>
      <c r="B52" s="75" t="s">
        <v>100</v>
      </c>
      <c r="C52" s="53">
        <v>1</v>
      </c>
      <c r="D52" s="91" t="s">
        <v>72</v>
      </c>
      <c r="E52" s="86" t="s">
        <v>105</v>
      </c>
      <c r="F52" s="92" t="s">
        <v>103</v>
      </c>
      <c r="G52" s="91" t="s">
        <v>28</v>
      </c>
    </row>
    <row r="53" spans="1:7" ht="102">
      <c r="A53" s="21"/>
      <c r="B53" s="79" t="s">
        <v>104</v>
      </c>
      <c r="C53" s="80">
        <v>2</v>
      </c>
      <c r="D53" s="86" t="s">
        <v>102</v>
      </c>
      <c r="E53" s="86" t="s">
        <v>105</v>
      </c>
      <c r="F53" s="4" t="s">
        <v>70</v>
      </c>
      <c r="G53" s="4" t="s">
        <v>70</v>
      </c>
    </row>
    <row r="54" spans="1:7" ht="89.25">
      <c r="A54" s="21"/>
      <c r="B54" s="88" t="s">
        <v>106</v>
      </c>
      <c r="C54" s="89">
        <v>1</v>
      </c>
      <c r="D54" s="90" t="s">
        <v>102</v>
      </c>
      <c r="E54" s="3" t="s">
        <v>120</v>
      </c>
      <c r="F54" s="4" t="s">
        <v>70</v>
      </c>
      <c r="G54" s="4" t="s">
        <v>70</v>
      </c>
    </row>
    <row r="55" spans="1:7" ht="38.25">
      <c r="A55" s="21"/>
      <c r="B55" s="79" t="s">
        <v>107</v>
      </c>
      <c r="C55" s="80">
        <v>1</v>
      </c>
      <c r="D55" s="86" t="s">
        <v>102</v>
      </c>
      <c r="E55" s="3" t="s">
        <v>120</v>
      </c>
      <c r="F55" s="4" t="s">
        <v>70</v>
      </c>
      <c r="G55" s="4" t="s">
        <v>70</v>
      </c>
    </row>
    <row r="56" spans="1:7" ht="204">
      <c r="A56" s="21"/>
      <c r="B56" s="82" t="s">
        <v>108</v>
      </c>
      <c r="C56" s="80">
        <v>1</v>
      </c>
      <c r="D56" s="86" t="s">
        <v>116</v>
      </c>
      <c r="E56" s="86" t="s">
        <v>105</v>
      </c>
      <c r="F56" s="4" t="s">
        <v>70</v>
      </c>
      <c r="G56" s="4" t="s">
        <v>70</v>
      </c>
    </row>
    <row r="57" spans="1:7">
      <c r="A57" s="21"/>
      <c r="B57" s="79" t="s">
        <v>109</v>
      </c>
      <c r="C57" s="83">
        <v>5</v>
      </c>
      <c r="D57" s="86" t="s">
        <v>26</v>
      </c>
      <c r="E57" s="3" t="s">
        <v>120</v>
      </c>
      <c r="F57" s="4" t="s">
        <v>70</v>
      </c>
      <c r="G57" s="4" t="s">
        <v>70</v>
      </c>
    </row>
    <row r="58" spans="1:7">
      <c r="A58" s="21"/>
      <c r="B58" s="84" t="s">
        <v>110</v>
      </c>
      <c r="C58" s="83">
        <v>2</v>
      </c>
      <c r="D58" s="87" t="s">
        <v>26</v>
      </c>
      <c r="E58" s="3" t="s">
        <v>120</v>
      </c>
      <c r="F58" s="4" t="s">
        <v>70</v>
      </c>
      <c r="G58" s="4" t="s">
        <v>70</v>
      </c>
    </row>
    <row r="59" spans="1:7">
      <c r="A59" s="21"/>
      <c r="B59" s="85" t="s">
        <v>111</v>
      </c>
      <c r="C59" s="83">
        <v>3</v>
      </c>
      <c r="D59" s="87" t="s">
        <v>26</v>
      </c>
      <c r="E59" s="3" t="s">
        <v>120</v>
      </c>
      <c r="F59" s="4" t="s">
        <v>70</v>
      </c>
      <c r="G59" s="4" t="s">
        <v>70</v>
      </c>
    </row>
    <row r="60" spans="1:7">
      <c r="A60" s="21"/>
      <c r="B60" s="85" t="s">
        <v>112</v>
      </c>
      <c r="C60" s="83">
        <v>1</v>
      </c>
      <c r="D60" s="87" t="s">
        <v>26</v>
      </c>
      <c r="E60" s="3" t="s">
        <v>120</v>
      </c>
      <c r="F60" s="4" t="s">
        <v>70</v>
      </c>
      <c r="G60" s="4" t="s">
        <v>70</v>
      </c>
    </row>
    <row r="61" spans="1:7">
      <c r="A61" s="21"/>
      <c r="B61" s="79" t="s">
        <v>114</v>
      </c>
      <c r="C61" s="83">
        <v>1</v>
      </c>
      <c r="D61" s="87" t="s">
        <v>26</v>
      </c>
      <c r="E61" s="3" t="s">
        <v>120</v>
      </c>
      <c r="F61" s="4" t="s">
        <v>70</v>
      </c>
      <c r="G61" s="4" t="s">
        <v>70</v>
      </c>
    </row>
    <row r="62" spans="1:7" ht="204">
      <c r="A62" s="21"/>
      <c r="B62" s="82" t="s">
        <v>117</v>
      </c>
      <c r="C62" s="94">
        <v>1</v>
      </c>
      <c r="D62" s="87" t="s">
        <v>102</v>
      </c>
      <c r="E62" s="8" t="s">
        <v>119</v>
      </c>
      <c r="F62" s="4" t="s">
        <v>70</v>
      </c>
      <c r="G62" s="4" t="s">
        <v>70</v>
      </c>
    </row>
    <row r="63" spans="1:7">
      <c r="A63" s="1"/>
      <c r="B63" s="1"/>
      <c r="C63" s="1"/>
      <c r="D63" s="42"/>
      <c r="E63" s="1"/>
      <c r="F63" s="1"/>
      <c r="G63" s="1"/>
    </row>
    <row r="64" spans="1:7">
      <c r="A64" s="1"/>
      <c r="B64" s="1"/>
      <c r="C64" s="1"/>
      <c r="D64" s="42"/>
      <c r="E64" s="1"/>
      <c r="F64" s="1"/>
      <c r="G64" s="1"/>
    </row>
    <row r="65" spans="1:7">
      <c r="A65" s="1"/>
      <c r="B65" s="1"/>
      <c r="C65" s="1"/>
      <c r="D65" s="42"/>
      <c r="E65" s="1"/>
      <c r="F65" s="1"/>
      <c r="G65" s="1"/>
    </row>
    <row r="66" spans="1:7">
      <c r="A66" s="1"/>
      <c r="B66" s="1"/>
      <c r="C66" s="1"/>
      <c r="D66" s="42"/>
      <c r="E66" s="1"/>
      <c r="F66" s="1"/>
      <c r="G66" s="1"/>
    </row>
    <row r="67" spans="1:7">
      <c r="A67" s="1"/>
      <c r="B67" s="1"/>
      <c r="C67" s="1"/>
      <c r="D67" s="42"/>
      <c r="E67" s="1"/>
      <c r="F67" s="1"/>
      <c r="G67" s="1"/>
    </row>
    <row r="68" spans="1:7">
      <c r="A68" s="1"/>
      <c r="B68" s="1"/>
      <c r="C68" s="1"/>
      <c r="D68" s="42"/>
      <c r="E68" s="1"/>
      <c r="F68" s="1"/>
      <c r="G68" s="1"/>
    </row>
  </sheetData>
  <mergeCells count="5">
    <mergeCell ref="A1:G1"/>
    <mergeCell ref="A4:B4"/>
    <mergeCell ref="A7:B7"/>
    <mergeCell ref="A5:B5"/>
    <mergeCell ref="A6:E6"/>
  </mergeCells>
  <phoneticPr fontId="0" type="noConversion"/>
  <pageMargins left="0.75" right="0.75" top="1" bottom="1" header="0.5" footer="0.5"/>
  <pageSetup paperSize="9" scale="51" orientation="landscape" horizontalDpi="120" r:id="rId1"/>
  <headerFooter alignWithMargins="0">
    <oddFooter>&amp;R Strona &amp;P</oddFooter>
  </headerFooter>
  <rowBreaks count="2" manualBreakCount="2">
    <brk id="14" max="6" man="1"/>
    <brk id="2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5</vt:i4>
      </vt:variant>
    </vt:vector>
  </HeadingPairs>
  <TitlesOfParts>
    <vt:vector size="7" baseType="lpstr">
      <vt:lpstr>Cena</vt:lpstr>
      <vt:lpstr>Gwarancja</vt:lpstr>
      <vt:lpstr>Cena!Kryteria</vt:lpstr>
      <vt:lpstr>Cena!Obszar_wydruku</vt:lpstr>
      <vt:lpstr>Gwarancja!Obszar_wydruku</vt:lpstr>
      <vt:lpstr>Cena!Tytuły_wydruku</vt:lpstr>
      <vt:lpstr>Gwarancja!Tytuły_wydruku</vt:lpstr>
    </vt:vector>
  </TitlesOfParts>
  <Company>IMiK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andrzejc</dc:creator>
  <cp:lastModifiedBy>glis</cp:lastModifiedBy>
  <cp:lastPrinted>2017-10-18T07:33:10Z</cp:lastPrinted>
  <dcterms:created xsi:type="dcterms:W3CDTF">2005-12-25T18:01:42Z</dcterms:created>
  <dcterms:modified xsi:type="dcterms:W3CDTF">2017-10-19T07:48:50Z</dcterms:modified>
</cp:coreProperties>
</file>